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17355" windowHeight="11715" activeTab="0"/>
  </bookViews>
  <sheets>
    <sheet name="Tabelle1" sheetId="1" r:id="rId1"/>
    <sheet name="Mannschaften" sheetId="2" state="hidden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<sst xmlns="http://schemas.openxmlformats.org/spreadsheetml/2006/main" count="253" uniqueCount="201">
  <si>
    <t>Freie Taunus Liga - Spielberichtsbogen</t>
  </si>
  <si>
    <t>Datum:</t>
  </si>
  <si>
    <t>Gruppe:</t>
  </si>
  <si>
    <t>Spieltag:</t>
  </si>
  <si>
    <t>Heim:</t>
  </si>
  <si>
    <t>Gast:</t>
  </si>
  <si>
    <t>Spielernamen</t>
  </si>
  <si>
    <t>Nr.</t>
  </si>
  <si>
    <t>Ers</t>
  </si>
  <si>
    <t>Spieler - Heimmannschaft</t>
  </si>
  <si>
    <t>-</t>
  </si>
  <si>
    <t>Spieler - Gastmannschaft</t>
  </si>
  <si>
    <t>Sätze</t>
  </si>
  <si>
    <t>Spiele</t>
  </si>
  <si>
    <t>D</t>
  </si>
  <si>
    <t>:</t>
  </si>
  <si>
    <t>E</t>
  </si>
  <si>
    <t xml:space="preserve">Spielergebnis:  </t>
  </si>
  <si>
    <t>Bestleistungen Heimmannschaft</t>
  </si>
  <si>
    <t>Bestleistungen Gastmannschaft</t>
  </si>
  <si>
    <t>Sp.</t>
  </si>
  <si>
    <t>High Finish</t>
  </si>
  <si>
    <t>Unterschrift Heim:</t>
  </si>
  <si>
    <t>Unterschrift Gast:</t>
  </si>
  <si>
    <t>Bulltown Darter</t>
  </si>
  <si>
    <t>Hohl Cornelia (Conny)</t>
  </si>
  <si>
    <t>Lange Dirk</t>
  </si>
  <si>
    <t>Linker Dietmar (Knotzkopp)</t>
  </si>
  <si>
    <t>Linker Florian (Flo)</t>
  </si>
  <si>
    <t>Linker Ulrike (Ulli)</t>
  </si>
  <si>
    <t>Linker Ute</t>
  </si>
  <si>
    <t>207</t>
  </si>
  <si>
    <t>205</t>
  </si>
  <si>
    <t>206</t>
  </si>
  <si>
    <t>209</t>
  </si>
  <si>
    <t>208</t>
  </si>
  <si>
    <t>DC Nanu</t>
  </si>
  <si>
    <t>224</t>
  </si>
  <si>
    <t>Protze Alf</t>
  </si>
  <si>
    <t>Reininger Michaela</t>
  </si>
  <si>
    <t>Richter Bernd</t>
  </si>
  <si>
    <t>Roth Pascal</t>
  </si>
  <si>
    <t>223</t>
  </si>
  <si>
    <t>103</t>
  </si>
  <si>
    <t>104</t>
  </si>
  <si>
    <t>105</t>
  </si>
  <si>
    <t>106</t>
  </si>
  <si>
    <t>107</t>
  </si>
  <si>
    <t>DV Lindengeister</t>
  </si>
  <si>
    <t>Bär Heiko</t>
  </si>
  <si>
    <t>Gebhardt Yvonne</t>
  </si>
  <si>
    <t>Groß Jörg</t>
  </si>
  <si>
    <t>Hock Harald</t>
  </si>
  <si>
    <t>Mutterer Karl</t>
  </si>
  <si>
    <t>Sauer Daniela</t>
  </si>
  <si>
    <t>Schneider Patrik (Doc)</t>
  </si>
  <si>
    <t>Schrankel Markus</t>
  </si>
  <si>
    <t>Speck Thomas</t>
  </si>
  <si>
    <t>Wagner Stefan</t>
  </si>
  <si>
    <t>Eddschmer P1.2</t>
  </si>
  <si>
    <t>Adam Florian (Flo)</t>
  </si>
  <si>
    <t>Gübert Marcel (Gübi)</t>
  </si>
  <si>
    <t>Löw Tobias (Tobi)</t>
  </si>
  <si>
    <t>Machetzki Natascha (Taschi)</t>
  </si>
  <si>
    <t>Grufties</t>
  </si>
  <si>
    <t>Gras Thorsten</t>
  </si>
  <si>
    <t>225</t>
  </si>
  <si>
    <t>Griese Ralf</t>
  </si>
  <si>
    <t>232</t>
  </si>
  <si>
    <t>Griese Silke</t>
  </si>
  <si>
    <t>Homm Marion</t>
  </si>
  <si>
    <t>226</t>
  </si>
  <si>
    <t>Homm Rüdiger</t>
  </si>
  <si>
    <t>227</t>
  </si>
  <si>
    <t>Kästner Danilo</t>
  </si>
  <si>
    <t>228</t>
  </si>
  <si>
    <t>Matig Klaus-Peter</t>
  </si>
  <si>
    <t>231</t>
  </si>
  <si>
    <t>Meckes Harald</t>
  </si>
  <si>
    <t>229</t>
  </si>
  <si>
    <t>Poppen Heiko</t>
  </si>
  <si>
    <t>230</t>
  </si>
  <si>
    <t>Reininger Sebastian (Reini)</t>
  </si>
  <si>
    <t>Wittek Julian</t>
  </si>
  <si>
    <t>140</t>
  </si>
  <si>
    <t>Ligaleiter:  Wolfgang Rohs     Herderstraße 9-19     65239 Hochheim am Main</t>
  </si>
  <si>
    <t>Tel. 017642061546 ~ Email: ftl-liga@web.de ~ WhatsApp: Ligainformation</t>
  </si>
  <si>
    <t>Chips</t>
  </si>
  <si>
    <t>DC Holzi</t>
  </si>
  <si>
    <t>Panda</t>
  </si>
  <si>
    <t>Blind Darter</t>
  </si>
  <si>
    <t>102</t>
  </si>
  <si>
    <t>Jeziorski Harald</t>
  </si>
  <si>
    <t>Jeziorski Gaby</t>
  </si>
  <si>
    <t>141</t>
  </si>
  <si>
    <t>Knierim Markus</t>
  </si>
  <si>
    <t>142</t>
  </si>
  <si>
    <t>Heinze Andrea</t>
  </si>
  <si>
    <t>143</t>
  </si>
  <si>
    <t>Meisen Hans</t>
  </si>
  <si>
    <t>144</t>
  </si>
  <si>
    <t>Heinze Roland</t>
  </si>
  <si>
    <t>145</t>
  </si>
  <si>
    <t>Stammer Dominick</t>
  </si>
  <si>
    <t>146</t>
  </si>
  <si>
    <t>Zwergel Rainer</t>
  </si>
  <si>
    <t>147</t>
  </si>
  <si>
    <t>Herbst Jochen</t>
  </si>
  <si>
    <t>013</t>
  </si>
  <si>
    <t>Müller Jan</t>
  </si>
  <si>
    <t>014</t>
  </si>
  <si>
    <t>Zibula Kai</t>
  </si>
  <si>
    <t>015</t>
  </si>
  <si>
    <t>Tietz Patrik (Paddy)</t>
  </si>
  <si>
    <t>016</t>
  </si>
  <si>
    <t>Blankenbühler Joscha</t>
  </si>
  <si>
    <t>017</t>
  </si>
  <si>
    <t>Pfeffer Niklas</t>
  </si>
  <si>
    <t>018</t>
  </si>
  <si>
    <t>Yildiz Tuncay (Hobbytürk)</t>
  </si>
  <si>
    <t>019</t>
  </si>
  <si>
    <t>Lerch Oliver (Olly)</t>
  </si>
  <si>
    <t>020</t>
  </si>
  <si>
    <t>Scheuermann Carsten</t>
  </si>
  <si>
    <t>021</t>
  </si>
  <si>
    <t>Dojrni Marko</t>
  </si>
  <si>
    <t>022</t>
  </si>
  <si>
    <t>Schubert Michael (Micha)</t>
  </si>
  <si>
    <t>023</t>
  </si>
  <si>
    <t>Ptok Frank (Ptoki)</t>
  </si>
  <si>
    <t>024</t>
  </si>
  <si>
    <t>Aumüller Alexandra (Alex)</t>
  </si>
  <si>
    <t>088</t>
  </si>
  <si>
    <t>Braun Jesika (Jessi)</t>
  </si>
  <si>
    <t>089</t>
  </si>
  <si>
    <t>Braun Thorsten (Toti)</t>
  </si>
  <si>
    <t>090</t>
  </si>
  <si>
    <t>Cubic Maco (EL Matador)</t>
  </si>
  <si>
    <t>091</t>
  </si>
  <si>
    <t>Dinas Maria (Maschine)</t>
  </si>
  <si>
    <t>092</t>
  </si>
  <si>
    <t>Mandel Frank (Monschein)</t>
  </si>
  <si>
    <t>093</t>
  </si>
  <si>
    <t>Roth Leonard (Lenni)</t>
  </si>
  <si>
    <t>094</t>
  </si>
  <si>
    <t>Roth Alexandra (Alla)</t>
  </si>
  <si>
    <t>095</t>
  </si>
  <si>
    <t>Tevdoradze Dimitrijs (Dimi)</t>
  </si>
  <si>
    <t>096</t>
  </si>
  <si>
    <t>043</t>
  </si>
  <si>
    <t>044</t>
  </si>
  <si>
    <t>045</t>
  </si>
  <si>
    <t>046</t>
  </si>
  <si>
    <t>Dromelski Andreas</t>
  </si>
  <si>
    <t>047</t>
  </si>
  <si>
    <t>Samstag Nicolas</t>
  </si>
  <si>
    <t>048</t>
  </si>
  <si>
    <t>Condomitti Giovanni (Gio)</t>
  </si>
  <si>
    <t>204</t>
  </si>
  <si>
    <t>Keil Nathalie</t>
  </si>
  <si>
    <t>Reimann Christian</t>
  </si>
  <si>
    <t>Thieme Andreas (Andi)</t>
  </si>
  <si>
    <t>Schmidt Marc</t>
  </si>
  <si>
    <t>Frömming Mirco</t>
  </si>
  <si>
    <t>Frömming Angelika</t>
  </si>
  <si>
    <t>210</t>
  </si>
  <si>
    <t>Lerch Andreas (Andy)</t>
  </si>
  <si>
    <t>211</t>
  </si>
  <si>
    <t>Deul Sascha</t>
  </si>
  <si>
    <t>212</t>
  </si>
  <si>
    <t>Locke Sascha (Locke)</t>
  </si>
  <si>
    <t>213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</si>
  <si>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</si>
  <si>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</si>
  <si>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</si>
  <si>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</si>
  <si>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</si>
  <si>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</si>
  <si>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</si>
  <si>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</si>
  <si>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</si>
  <si>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Eichert Sacha</t>
  </si>
  <si>
    <t>157</t>
  </si>
  <si>
    <t>158</t>
  </si>
  <si>
    <t>168</t>
  </si>
  <si>
    <t>169</t>
  </si>
  <si>
    <t>170</t>
  </si>
  <si>
    <t>171</t>
  </si>
  <si>
    <t>172</t>
  </si>
  <si>
    <t>173</t>
  </si>
  <si>
    <t>Eisert Joachim</t>
  </si>
  <si>
    <t>Hude Leopold</t>
  </si>
  <si>
    <t>245</t>
  </si>
  <si>
    <t>Gerwin Jens</t>
  </si>
  <si>
    <t>Pleines Tobias</t>
  </si>
  <si>
    <t>238</t>
  </si>
  <si>
    <t>Speck Patrick</t>
  </si>
  <si>
    <t>Nisck Michael</t>
  </si>
  <si>
    <t>Rodriges Carlos</t>
  </si>
  <si>
    <t>263</t>
  </si>
  <si>
    <t>Gilberg Marco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</si>
</sst>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21"/>
      <name val="Times New Roman"/>
      <family val="1"/>
    </font>
    <font>
      <u val="single"/>
      <sz val="36"/>
      <name val="Times New Roman"/>
      <family val="1"/>
    </font>
    <font>
      <u val="single"/>
      <sz val="4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24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mediumGray">
        <fgColor rgb="FFFFFF00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dashDot"/>
    </border>
    <border>
      <left>
        <color indexed="63"/>
      </left>
      <right style="thin"/>
      <top style="medium"/>
      <bottom style="dashDot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dashDot"/>
    </border>
    <border>
      <left style="thin"/>
      <right>
        <color indexed="63"/>
      </right>
      <top style="dashDot"/>
      <bottom style="double"/>
    </border>
    <border>
      <left>
        <color indexed="63"/>
      </left>
      <right>
        <color indexed="63"/>
      </right>
      <top style="dashDot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ashDot"/>
    </border>
    <border>
      <left>
        <color indexed="63"/>
      </left>
      <right>
        <color indexed="63"/>
      </right>
      <top style="double"/>
      <bottom style="dashDot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ashDot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dashDot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64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30">
    <xf numFmtId="0" fontId="0" fillId="0" borderId="0" xfId="0" applyFont="1" applyAlignment="1">
      <alignment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3" fillId="0" borderId="10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13" fillId="0" borderId="11" xfId="0" applyFont="1" applyFill="1" applyBorder="1" applyAlignment="1" applyProtection="1">
      <alignment horizontal="center" vertical="center"/>
      <protection hidden="1"/>
    </xf>
    <xf numFmtId="0" fontId="13" fillId="0" borderId="12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7" fillId="0" borderId="13" xfId="0" applyFont="1" applyBorder="1" applyAlignment="1" applyProtection="1">
      <alignment vertical="center"/>
      <protection hidden="1"/>
    </xf>
    <xf numFmtId="49" fontId="49" fillId="33" borderId="14" xfId="0" applyNumberFormat="1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vertical="center" wrapText="1"/>
    </xf>
    <xf numFmtId="0" fontId="49" fillId="0" borderId="14" xfId="0" applyFont="1" applyBorder="1" applyAlignment="1">
      <alignment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50" fillId="16" borderId="14" xfId="0" applyFont="1" applyFill="1" applyBorder="1" applyAlignment="1">
      <alignment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34" borderId="14" xfId="0" applyFont="1" applyFill="1" applyBorder="1" applyAlignment="1">
      <alignment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 locked="0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 locked="0"/>
    </xf>
    <xf numFmtId="0" fontId="7" fillId="0" borderId="12" xfId="0" applyFont="1" applyBorder="1" applyAlignment="1" applyProtection="1">
      <alignment horizontal="left" vertical="center"/>
      <protection hidden="1" locked="0"/>
    </xf>
    <xf numFmtId="0" fontId="7" fillId="0" borderId="18" xfId="0" applyFont="1" applyBorder="1" applyAlignment="1" applyProtection="1">
      <alignment horizontal="left" vertical="center"/>
      <protection hidden="1" locked="0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 locked="0"/>
    </xf>
    <xf numFmtId="0" fontId="0" fillId="0" borderId="14" xfId="0" applyBorder="1" applyAlignment="1" applyProtection="1">
      <alignment horizontal="center"/>
      <protection hidden="1" locked="0"/>
    </xf>
    <xf numFmtId="0" fontId="37" fillId="0" borderId="11" xfId="0" applyFont="1" applyBorder="1" applyAlignment="1" applyProtection="1">
      <alignment vertical="center"/>
      <protection hidden="1"/>
    </xf>
    <xf numFmtId="0" fontId="0" fillId="0" borderId="11" xfId="0" applyBorder="1" applyAlignment="1" applyProtection="1">
      <alignment horizontal="center" vertical="center"/>
      <protection hidden="1" locked="0"/>
    </xf>
    <xf numFmtId="0" fontId="0" fillId="0" borderId="11" xfId="0" applyBorder="1" applyAlignment="1" applyProtection="1">
      <alignment vertical="center"/>
      <protection hidden="1" locked="0"/>
    </xf>
    <xf numFmtId="0" fontId="7" fillId="0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 locked="0"/>
    </xf>
    <xf numFmtId="0" fontId="7" fillId="0" borderId="20" xfId="0" applyFont="1" applyBorder="1" applyAlignment="1" applyProtection="1">
      <alignment horizontal="center" vertical="center"/>
      <protection hidden="1" locked="0"/>
    </xf>
    <xf numFmtId="0" fontId="7" fillId="0" borderId="21" xfId="0" applyFont="1" applyBorder="1" applyAlignment="1" applyProtection="1">
      <alignment horizontal="center" vertical="center"/>
      <protection hidden="1" locked="0"/>
    </xf>
    <xf numFmtId="0" fontId="0" fillId="0" borderId="21" xfId="0" applyBorder="1" applyAlignment="1" applyProtection="1">
      <alignment horizontal="center"/>
      <protection hidden="1" locked="0"/>
    </xf>
    <xf numFmtId="0" fontId="10" fillId="0" borderId="22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 locked="0"/>
    </xf>
    <xf numFmtId="0" fontId="7" fillId="0" borderId="24" xfId="0" applyFont="1" applyBorder="1" applyAlignment="1" applyProtection="1">
      <alignment horizontal="center" vertical="center"/>
      <protection hidden="1" locked="0"/>
    </xf>
    <xf numFmtId="0" fontId="7" fillId="0" borderId="25" xfId="0" applyFont="1" applyBorder="1" applyAlignment="1" applyProtection="1">
      <alignment horizontal="center" vertical="center"/>
      <protection hidden="1" locked="0"/>
    </xf>
    <xf numFmtId="0" fontId="7" fillId="0" borderId="26" xfId="0" applyFont="1" applyBorder="1" applyAlignment="1" applyProtection="1">
      <alignment horizontal="center" vertical="center"/>
      <protection hidden="1" locked="0"/>
    </xf>
    <xf numFmtId="0" fontId="7" fillId="0" borderId="13" xfId="0" applyFont="1" applyBorder="1" applyAlignment="1" applyProtection="1">
      <alignment horizontal="center" vertical="center"/>
      <protection hidden="1" locked="0"/>
    </xf>
    <xf numFmtId="0" fontId="7" fillId="0" borderId="27" xfId="0" applyFont="1" applyBorder="1" applyAlignment="1" applyProtection="1">
      <alignment horizontal="center" vertical="center"/>
      <protection hidden="1" locked="0"/>
    </xf>
    <xf numFmtId="0" fontId="7" fillId="0" borderId="28" xfId="0" applyFont="1" applyBorder="1" applyAlignment="1" applyProtection="1">
      <alignment horizontal="center" vertical="center"/>
      <protection hidden="1" locked="0"/>
    </xf>
    <xf numFmtId="0" fontId="7" fillId="0" borderId="29" xfId="0" applyFont="1" applyBorder="1" applyAlignment="1" applyProtection="1">
      <alignment horizontal="center" vertical="center"/>
      <protection hidden="1" locked="0"/>
    </xf>
    <xf numFmtId="0" fontId="7" fillId="0" borderId="30" xfId="0" applyFont="1" applyBorder="1" applyAlignment="1" applyProtection="1">
      <alignment horizontal="center" vertical="center"/>
      <protection hidden="1" locked="0"/>
    </xf>
    <xf numFmtId="0" fontId="7" fillId="0" borderId="21" xfId="0" applyFont="1" applyBorder="1" applyAlignment="1" applyProtection="1">
      <alignment horizontal="right" vertical="center"/>
      <protection hidden="1" locked="0"/>
    </xf>
    <xf numFmtId="0" fontId="7" fillId="0" borderId="31" xfId="0" applyFont="1" applyBorder="1" applyAlignment="1" applyProtection="1">
      <alignment horizontal="right" vertical="center"/>
      <protection hidden="1" locked="0"/>
    </xf>
    <xf numFmtId="0" fontId="7" fillId="0" borderId="21" xfId="0" applyNumberFormat="1" applyFont="1" applyFill="1" applyBorder="1" applyAlignment="1" applyProtection="1">
      <alignment horizontal="center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 locked="0"/>
    </xf>
    <xf numFmtId="0" fontId="5" fillId="0" borderId="10" xfId="0" applyFont="1" applyBorder="1" applyAlignment="1" applyProtection="1">
      <alignment horizontal="center" vertical="center"/>
      <protection hidden="1" locked="0"/>
    </xf>
    <xf numFmtId="0" fontId="5" fillId="0" borderId="33" xfId="0" applyFont="1" applyBorder="1" applyAlignment="1" applyProtection="1">
      <alignment horizontal="center" vertical="center"/>
      <protection hidden="1" locked="0"/>
    </xf>
    <xf numFmtId="14" fontId="5" fillId="0" borderId="32" xfId="0" applyNumberFormat="1" applyFont="1" applyBorder="1" applyAlignment="1" applyProtection="1">
      <alignment horizontal="center" vertical="center"/>
      <protection hidden="1" locked="0"/>
    </xf>
    <xf numFmtId="14" fontId="5" fillId="0" borderId="10" xfId="0" applyNumberFormat="1" applyFont="1" applyBorder="1" applyAlignment="1" applyProtection="1">
      <alignment horizontal="center" vertical="center"/>
      <protection hidden="1" locked="0"/>
    </xf>
    <xf numFmtId="14" fontId="5" fillId="0" borderId="33" xfId="0" applyNumberFormat="1" applyFont="1" applyBorder="1" applyAlignment="1" applyProtection="1">
      <alignment horizontal="center" vertical="center"/>
      <protection hidden="1" locked="0"/>
    </xf>
    <xf numFmtId="0" fontId="7" fillId="0" borderId="12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left" vertical="center"/>
      <protection hidden="1" locked="0"/>
    </xf>
    <xf numFmtId="0" fontId="7" fillId="0" borderId="34" xfId="0" applyFont="1" applyBorder="1" applyAlignment="1" applyProtection="1">
      <alignment horizontal="left" vertical="center"/>
      <protection hidden="1" locked="0"/>
    </xf>
    <xf numFmtId="0" fontId="7" fillId="0" borderId="21" xfId="0" applyFont="1" applyBorder="1" applyAlignment="1" applyProtection="1">
      <alignment horizontal="left" vertical="center"/>
      <protection hidden="1" locked="0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2" xfId="0" applyFont="1" applyBorder="1" applyAlignment="1" applyProtection="1">
      <alignment horizontal="center" vertical="center"/>
      <protection hidden="1"/>
    </xf>
    <xf numFmtId="0" fontId="7" fillId="0" borderId="35" xfId="0" applyFont="1" applyBorder="1" applyAlignment="1" applyProtection="1">
      <alignment horizontal="center" vertical="center"/>
      <protection hidden="1" locked="0"/>
    </xf>
    <xf numFmtId="0" fontId="7" fillId="0" borderId="17" xfId="0" applyFont="1" applyBorder="1" applyAlignment="1" applyProtection="1">
      <alignment horizontal="center" vertical="center"/>
      <protection hidden="1" locked="0"/>
    </xf>
    <xf numFmtId="0" fontId="7" fillId="0" borderId="12" xfId="0" applyFont="1" applyBorder="1" applyAlignment="1" applyProtection="1">
      <alignment horizontal="center" vertical="center"/>
      <protection hidden="1" locked="0"/>
    </xf>
    <xf numFmtId="0" fontId="10" fillId="0" borderId="17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center" vertic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 locked="0"/>
    </xf>
    <xf numFmtId="0" fontId="7" fillId="0" borderId="38" xfId="0" applyFont="1" applyBorder="1" applyAlignment="1" applyProtection="1">
      <alignment horizontal="center" vertical="center"/>
      <protection hidden="1" locked="0"/>
    </xf>
    <xf numFmtId="0" fontId="10" fillId="0" borderId="21" xfId="0" applyFont="1" applyBorder="1" applyAlignment="1" applyProtection="1">
      <alignment horizontal="center" vertical="center"/>
      <protection hidden="1"/>
    </xf>
    <xf numFmtId="0" fontId="7" fillId="0" borderId="14" xfId="0" applyNumberFormat="1" applyFont="1" applyFill="1" applyBorder="1" applyAlignment="1" applyProtection="1">
      <alignment horizontal="left"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 locked="0"/>
    </xf>
    <xf numFmtId="0" fontId="7" fillId="0" borderId="22" xfId="0" applyFont="1" applyBorder="1" applyAlignment="1" applyProtection="1">
      <alignment horizontal="right" vertical="center"/>
      <protection hidden="1" locked="0"/>
    </xf>
    <xf numFmtId="0" fontId="7" fillId="0" borderId="39" xfId="0" applyFont="1" applyBorder="1" applyAlignment="1" applyProtection="1">
      <alignment horizontal="right" vertical="center"/>
      <protection hidden="1" locked="0"/>
    </xf>
    <xf numFmtId="0" fontId="7" fillId="0" borderId="16" xfId="0" applyFont="1" applyBorder="1" applyAlignment="1" applyProtection="1">
      <alignment horizontal="left" vertical="center"/>
      <protection hidden="1" locked="0"/>
    </xf>
    <xf numFmtId="0" fontId="7" fillId="0" borderId="40" xfId="0" applyFont="1" applyBorder="1" applyAlignment="1" applyProtection="1">
      <alignment horizontal="left" vertical="center"/>
      <protection hidden="1" locked="0"/>
    </xf>
    <xf numFmtId="0" fontId="0" fillId="0" borderId="21" xfId="0" applyBorder="1" applyAlignment="1" applyProtection="1">
      <alignment vertical="center"/>
      <protection hidden="1"/>
    </xf>
    <xf numFmtId="0" fontId="7" fillId="0" borderId="21" xfId="0" applyNumberFormat="1" applyFont="1" applyFill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 locked="0"/>
    </xf>
    <xf numFmtId="0" fontId="7" fillId="0" borderId="42" xfId="0" applyFont="1" applyBorder="1" applyAlignment="1" applyProtection="1">
      <alignment horizontal="left" vertical="center"/>
      <protection hidden="1" locked="0"/>
    </xf>
    <xf numFmtId="0" fontId="7" fillId="0" borderId="15" xfId="0" applyFont="1" applyBorder="1" applyAlignment="1" applyProtection="1">
      <alignment horizontal="left" vertical="center"/>
      <protection hidden="1" locked="0"/>
    </xf>
    <xf numFmtId="0" fontId="7" fillId="0" borderId="43" xfId="0" applyFont="1" applyBorder="1" applyAlignment="1" applyProtection="1">
      <alignment horizontal="left" vertical="center"/>
      <protection hidden="1" locked="0"/>
    </xf>
    <xf numFmtId="0" fontId="7" fillId="0" borderId="44" xfId="0" applyFont="1" applyBorder="1" applyAlignment="1" applyProtection="1">
      <alignment horizontal="right" vertical="center"/>
      <protection hidden="1" locked="0"/>
    </xf>
    <xf numFmtId="0" fontId="7" fillId="0" borderId="41" xfId="0" applyFont="1" applyBorder="1" applyAlignment="1" applyProtection="1">
      <alignment horizontal="right" vertical="center"/>
      <protection hidden="1" locked="0"/>
    </xf>
    <xf numFmtId="0" fontId="7" fillId="0" borderId="45" xfId="0" applyFont="1" applyBorder="1" applyAlignment="1" applyProtection="1">
      <alignment horizontal="right" vertical="center"/>
      <protection hidden="1" locked="0"/>
    </xf>
    <xf numFmtId="0" fontId="7" fillId="0" borderId="15" xfId="0" applyFont="1" applyBorder="1" applyAlignment="1" applyProtection="1">
      <alignment horizontal="right" vertical="center"/>
      <protection hidden="1" locked="0"/>
    </xf>
    <xf numFmtId="0" fontId="7" fillId="0" borderId="46" xfId="0" applyFont="1" applyBorder="1" applyAlignment="1" applyProtection="1">
      <alignment horizontal="right" vertical="center"/>
      <protection hidden="1" locked="0"/>
    </xf>
    <xf numFmtId="0" fontId="7" fillId="0" borderId="32" xfId="0" applyFont="1" applyBorder="1" applyAlignment="1" applyProtection="1">
      <alignment horizontal="right" vertical="center"/>
      <protection hidden="1" locked="0"/>
    </xf>
    <xf numFmtId="0" fontId="7" fillId="0" borderId="10" xfId="0" applyFont="1" applyBorder="1" applyAlignment="1" applyProtection="1">
      <alignment horizontal="left" vertical="center"/>
      <protection hidden="1" locked="0"/>
    </xf>
    <xf numFmtId="0" fontId="7" fillId="0" borderId="33" xfId="0" applyFont="1" applyBorder="1" applyAlignment="1" applyProtection="1">
      <alignment horizontal="left" vertical="center"/>
      <protection hidden="1" locked="0"/>
    </xf>
    <xf numFmtId="0" fontId="10" fillId="0" borderId="47" xfId="0" applyFont="1" applyFill="1" applyBorder="1" applyAlignment="1" applyProtection="1">
      <alignment horizontal="center" vertical="center"/>
      <protection hidden="1"/>
    </xf>
    <xf numFmtId="0" fontId="0" fillId="0" borderId="47" xfId="0" applyFill="1" applyBorder="1" applyAlignment="1" applyProtection="1">
      <alignment vertical="center"/>
      <protection hidden="1"/>
    </xf>
    <xf numFmtId="0" fontId="0" fillId="0" borderId="48" xfId="0" applyFill="1" applyBorder="1" applyAlignment="1" applyProtection="1">
      <alignment vertical="center"/>
      <protection hidden="1"/>
    </xf>
    <xf numFmtId="0" fontId="13" fillId="0" borderId="41" xfId="0" applyFont="1" applyFill="1" applyBorder="1" applyAlignment="1" applyProtection="1">
      <alignment horizontal="center" vertical="center"/>
      <protection hidden="1"/>
    </xf>
    <xf numFmtId="0" fontId="13" fillId="0" borderId="15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46" xfId="0" applyFont="1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vertical="center"/>
      <protection hidden="1"/>
    </xf>
    <xf numFmtId="0" fontId="10" fillId="35" borderId="17" xfId="0" applyFont="1" applyFill="1" applyBorder="1" applyAlignment="1" applyProtection="1">
      <alignment horizontal="left" vertical="center"/>
      <protection hidden="1" locked="0"/>
    </xf>
    <xf numFmtId="0" fontId="10" fillId="35" borderId="12" xfId="0" applyFont="1" applyFill="1" applyBorder="1" applyAlignment="1" applyProtection="1">
      <alignment horizontal="left" vertical="center"/>
      <protection hidden="1" locked="0"/>
    </xf>
    <xf numFmtId="0" fontId="10" fillId="35" borderId="18" xfId="0" applyFont="1" applyFill="1" applyBorder="1" applyAlignment="1" applyProtection="1">
      <alignment horizontal="left" vertical="center"/>
      <protection hidden="1" locked="0"/>
    </xf>
    <xf numFmtId="0" fontId="7" fillId="0" borderId="49" xfId="0" applyFont="1" applyBorder="1" applyAlignment="1" applyProtection="1">
      <alignment horizontal="right" vertical="center"/>
      <protection hidden="1" locked="0"/>
    </xf>
    <xf numFmtId="0" fontId="7" fillId="0" borderId="0" xfId="0" applyFont="1" applyBorder="1" applyAlignment="1" applyProtection="1">
      <alignment horizontal="right" vertical="center"/>
      <protection hidden="1" locked="0"/>
    </xf>
    <xf numFmtId="0" fontId="12" fillId="0" borderId="39" xfId="0" applyFont="1" applyBorder="1" applyAlignment="1" applyProtection="1">
      <alignment horizontal="center" vertical="center"/>
      <protection hidden="1"/>
    </xf>
    <xf numFmtId="0" fontId="12" fillId="0" borderId="16" xfId="0" applyFont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12" fillId="0" borderId="4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 locked="0"/>
    </xf>
    <xf numFmtId="0" fontId="7" fillId="0" borderId="50" xfId="0" applyFont="1" applyBorder="1" applyAlignment="1" applyProtection="1">
      <alignment horizontal="left" vertical="center"/>
      <protection hidden="1" locked="0"/>
    </xf>
    <xf numFmtId="0" fontId="10" fillId="0" borderId="14" xfId="0" applyFont="1" applyFill="1" applyBorder="1" applyAlignment="1" applyProtection="1">
      <alignment horizontal="center" vertical="center"/>
      <protection hidden="1"/>
    </xf>
    <xf numFmtId="0" fontId="10" fillId="0" borderId="48" xfId="0" applyFont="1" applyFill="1" applyBorder="1" applyAlignment="1" applyProtection="1">
      <alignment horizontal="center" vertical="center"/>
      <protection hidden="1"/>
    </xf>
    <xf numFmtId="0" fontId="13" fillId="0" borderId="51" xfId="0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9525</xdr:colOff>
      <xdr:row>0</xdr:row>
      <xdr:rowOff>66675</xdr:rowOff>
    </xdr:from>
    <xdr:to>
      <xdr:col>55</xdr:col>
      <xdr:colOff>0</xdr:colOff>
      <xdr:row>4</xdr:row>
      <xdr:rowOff>95250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81910" t="21669" r="14416" b="67588"/>
        <a:stretch>
          <a:fillRect/>
        </a:stretch>
      </xdr:blipFill>
      <xdr:spPr>
        <a:xfrm>
          <a:off x="4543425" y="66675"/>
          <a:ext cx="1247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2"/>
  <sheetViews>
    <sheetView showGridLines="0" tabSelected="1" workbookViewId="0" topLeftCell="A1">
      <selection activeCell="BF22" sqref="BF22"/>
    </sheetView>
  </sheetViews>
  <sheetFormatPr defaultColWidth="1.57421875" defaultRowHeight="15"/>
  <cols>
    <col min="1" max="2" width="1.57421875" style="14" customWidth="1"/>
    <col min="3" max="3" width="2.00390625" style="14" bestFit="1" customWidth="1"/>
    <col min="4" max="53" width="1.57421875" style="14" customWidth="1"/>
    <col min="54" max="16384" width="1.57421875" style="14" customWidth="1"/>
  </cols>
  <sheetData>
    <row r="1" spans="1:53" ht="34.5" customHeight="1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6"/>
      <c r="AS1" s="127"/>
      <c r="AT1" s="127"/>
      <c r="AU1" s="127"/>
      <c r="AV1" s="127"/>
      <c r="AW1" s="127"/>
      <c r="AX1" s="127"/>
      <c r="AY1" s="127"/>
      <c r="AZ1" s="127"/>
      <c r="BA1" s="127"/>
    </row>
    <row r="2" spans="1:53" ht="15.75" customHeight="1">
      <c r="A2" s="128" t="s">
        <v>1</v>
      </c>
      <c r="B2" s="128"/>
      <c r="C2" s="128"/>
      <c r="D2" s="128"/>
      <c r="E2" s="128"/>
      <c r="F2" s="62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4"/>
      <c r="S2" s="3"/>
      <c r="T2" s="3"/>
      <c r="U2" s="3"/>
      <c r="V2" s="1"/>
      <c r="W2" s="3"/>
      <c r="X2" s="3"/>
      <c r="Y2" s="2" t="s">
        <v>2</v>
      </c>
      <c r="Z2" s="59"/>
      <c r="AA2" s="60"/>
      <c r="AB2" s="60"/>
      <c r="AC2" s="60"/>
      <c r="AD2" s="61"/>
      <c r="AE2" s="1"/>
      <c r="AF2" s="128" t="s">
        <v>3</v>
      </c>
      <c r="AG2" s="128"/>
      <c r="AH2" s="128"/>
      <c r="AI2" s="128"/>
      <c r="AJ2" s="128"/>
      <c r="AK2" s="128"/>
      <c r="AL2" s="59"/>
      <c r="AM2" s="60"/>
      <c r="AN2" s="60"/>
      <c r="AO2" s="60"/>
      <c r="AP2" s="60"/>
      <c r="AQ2" s="61"/>
      <c r="AR2" s="127"/>
      <c r="AS2" s="127"/>
      <c r="AT2" s="127"/>
      <c r="AU2" s="127"/>
      <c r="AV2" s="127"/>
      <c r="AW2" s="127"/>
      <c r="AX2" s="127"/>
      <c r="AY2" s="127"/>
      <c r="AZ2" s="127"/>
      <c r="BA2" s="127"/>
    </row>
    <row r="3" spans="1:53" ht="14.25" customHeight="1">
      <c r="A3" s="34" t="s">
        <v>85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35"/>
      <c r="AR3" s="125"/>
      <c r="AS3" s="125"/>
      <c r="AT3" s="125"/>
      <c r="AU3" s="125"/>
      <c r="AV3" s="125"/>
      <c r="AW3" s="125"/>
      <c r="AX3" s="125"/>
      <c r="AY3" s="125"/>
      <c r="AZ3" s="125"/>
      <c r="BA3" s="125"/>
    </row>
    <row r="4" spans="1:53" ht="14.25" customHeight="1">
      <c r="A4" s="34" t="s">
        <v>86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35"/>
      <c r="AR4" s="125"/>
      <c r="AS4" s="125"/>
      <c r="AT4" s="125"/>
      <c r="AU4" s="125"/>
      <c r="AV4" s="125"/>
      <c r="AW4" s="125"/>
      <c r="AX4" s="125"/>
      <c r="AY4" s="125"/>
      <c r="AZ4" s="125"/>
      <c r="BA4" s="125"/>
    </row>
    <row r="5" spans="1:53" ht="10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</row>
    <row r="6" spans="1:55" ht="15">
      <c r="A6" s="66" t="s">
        <v>4</v>
      </c>
      <c r="B6" s="66"/>
      <c r="C6" s="66"/>
      <c r="D6" s="66"/>
      <c r="E6" s="111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3"/>
      <c r="AC6" s="75" t="s">
        <v>5</v>
      </c>
      <c r="AD6" s="76"/>
      <c r="AE6" s="76"/>
      <c r="AF6" s="76"/>
      <c r="AG6" s="76"/>
      <c r="AH6" s="111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3"/>
    </row>
    <row r="7" spans="1:55" ht="15.75" thickBot="1">
      <c r="A7" s="46" t="s">
        <v>6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 t="s">
        <v>7</v>
      </c>
      <c r="Y7" s="46"/>
      <c r="Z7" s="46"/>
      <c r="AA7" s="46"/>
      <c r="AC7" s="46" t="s">
        <v>6</v>
      </c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 t="s">
        <v>7</v>
      </c>
      <c r="BA7" s="46"/>
      <c r="BB7" s="46"/>
      <c r="BC7" s="46"/>
    </row>
    <row r="8" spans="1:55" ht="15">
      <c r="A8" s="80">
        <v>1</v>
      </c>
      <c r="B8" s="70"/>
      <c r="C8" s="89">
        <f>_xlfn.IFERROR(VLOOKUP(E$6,Mannschaften!A$1:Z$10,2,FALSE),"")</f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58">
        <f>_xlfn.IFERROR(VLOOKUP(E$6,Mannschaften!$A$1:$AA$10,3,FALSE),"")</f>
      </c>
      <c r="Y8" s="58"/>
      <c r="Z8" s="58"/>
      <c r="AA8" s="58"/>
      <c r="AC8" s="80">
        <v>1</v>
      </c>
      <c r="AD8" s="80"/>
      <c r="AE8" s="89">
        <f>_xlfn.IFERROR(VLOOKUP(AH$6,Mannschaften!A$1:Z$10,2,FALSE),"")</f>
      </c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58">
        <f>_xlfn.IFERROR(VLOOKUP(AH$6,Mannschaften!A$1:Z$10,3,FALSE),"")</f>
      </c>
      <c r="BA8" s="58"/>
      <c r="BB8" s="58"/>
      <c r="BC8" s="58"/>
    </row>
    <row r="9" spans="1:55" ht="15">
      <c r="A9" s="66">
        <v>2</v>
      </c>
      <c r="B9" s="30"/>
      <c r="C9" s="81">
        <f>_xlfn.IFERROR(VLOOKUP(E$6,Mannschaften!A$1:Z$10,4,FALSE),"")</f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41">
        <f>_xlfn.IFERROR(VLOOKUP(E$6,Mannschaften!$A$1:$AA$10,5,FALSE),"")</f>
      </c>
      <c r="Y9" s="41"/>
      <c r="Z9" s="41"/>
      <c r="AA9" s="41"/>
      <c r="AC9" s="66">
        <v>2</v>
      </c>
      <c r="AD9" s="66"/>
      <c r="AE9" s="81">
        <f>_xlfn.IFERROR(VLOOKUP(AH$6,Mannschaften!A$1:Z$10,4,FALSE),"")</f>
      </c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41">
        <f>_xlfn.IFERROR(VLOOKUP(AH$6,Mannschaften!A$1:Z$10,5,FALSE),"")</f>
      </c>
      <c r="BA9" s="41"/>
      <c r="BB9" s="41"/>
      <c r="BC9" s="41"/>
    </row>
    <row r="10" spans="1:55" ht="15">
      <c r="A10" s="66">
        <v>3</v>
      </c>
      <c r="B10" s="30"/>
      <c r="C10" s="81">
        <f>_xlfn.IFERROR(VLOOKUP(E$6,Mannschaften!A$1:Z$10,6,FALSE),"")</f>
      </c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41">
        <f>_xlfn.IFERROR(VLOOKUP(E$6,Mannschaften!$A$1:$AA$10,7,FALSE),"")</f>
      </c>
      <c r="Y10" s="41"/>
      <c r="Z10" s="41"/>
      <c r="AA10" s="41"/>
      <c r="AC10" s="66">
        <v>3</v>
      </c>
      <c r="AD10" s="66"/>
      <c r="AE10" s="81">
        <f>_xlfn.IFERROR(VLOOKUP(AH$6,Mannschaften!A$1:Z$10,6,FALSE),"")</f>
      </c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41">
        <f>_xlfn.IFERROR(VLOOKUP(AH$6,Mannschaften!A$1:Z$10,7,FALSE),"")</f>
      </c>
      <c r="BA10" s="41"/>
      <c r="BB10" s="41"/>
      <c r="BC10" s="41"/>
    </row>
    <row r="11" spans="1:55" ht="15">
      <c r="A11" s="66">
        <v>4</v>
      </c>
      <c r="B11" s="30"/>
      <c r="C11" s="81">
        <f>_xlfn.IFERROR(VLOOKUP(E$6,Mannschaften!A$1:Z$10,8,FALSE),"")</f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41">
        <f>_xlfn.IFERROR(VLOOKUP(E$6,Mannschaften!$A$1:$AA$10,9,FALSE),"")</f>
      </c>
      <c r="Y11" s="41"/>
      <c r="Z11" s="41"/>
      <c r="AA11" s="41"/>
      <c r="AC11" s="66">
        <v>4</v>
      </c>
      <c r="AD11" s="66"/>
      <c r="AE11" s="81">
        <f>_xlfn.IFERROR(VLOOKUP(AH$6,Mannschaften!A$1:Z$10,8,FALSE),"")</f>
      </c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41">
        <f>_xlfn.IFERROR(VLOOKUP(AH$6,Mannschaften!A$1:Z$10,9,FALSE),"")</f>
      </c>
      <c r="BA11" s="41"/>
      <c r="BB11" s="41"/>
      <c r="BC11" s="41"/>
    </row>
    <row r="12" spans="1:55" ht="15">
      <c r="A12" s="66">
        <v>5</v>
      </c>
      <c r="B12" s="30"/>
      <c r="C12" s="81">
        <f>_xlfn.IFERROR(VLOOKUP(E$6,Mannschaften!A$1:Z$10,10,FALSE),"")</f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41">
        <f>_xlfn.IFERROR(VLOOKUP(E$6,Mannschaften!$A$1:$AA$10,11,FALSE),"")</f>
      </c>
      <c r="Y12" s="41"/>
      <c r="Z12" s="41"/>
      <c r="AA12" s="41"/>
      <c r="AC12" s="66">
        <v>5</v>
      </c>
      <c r="AD12" s="66"/>
      <c r="AE12" s="81">
        <f>_xlfn.IFERROR(VLOOKUP(AH$6,Mannschaften!A$1:Z$10,10,FALSE),"")</f>
      </c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41">
        <f>_xlfn.IFERROR(VLOOKUP(AH$6,Mannschaften!A$1:Z$10,11,FALSE),"")</f>
      </c>
      <c r="BA12" s="41"/>
      <c r="BB12" s="41"/>
      <c r="BC12" s="41"/>
    </row>
    <row r="13" spans="1:55" ht="15">
      <c r="A13" s="66">
        <v>6</v>
      </c>
      <c r="B13" s="30"/>
      <c r="C13" s="81">
        <f>_xlfn.IFERROR(VLOOKUP(E$6,Mannschaften!A$1:Z$10,12,FALSE),"")</f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41">
        <f>_xlfn.IFERROR(VLOOKUP(E$6,Mannschaften!$A$1:$AA$10,13,FALSE),"")</f>
      </c>
      <c r="Y13" s="41"/>
      <c r="Z13" s="41"/>
      <c r="AA13" s="41"/>
      <c r="AC13" s="66">
        <v>6</v>
      </c>
      <c r="AD13" s="66"/>
      <c r="AE13" s="81">
        <f>_xlfn.IFERROR(VLOOKUP(AH$6,Mannschaften!A$1:Z$10,12,FALSE),"")</f>
      </c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41">
        <f>_xlfn.IFERROR(VLOOKUP(AH$6,Mannschaften!A$1:Z$10,13,FALSE),"")</f>
      </c>
      <c r="BA13" s="41"/>
      <c r="BB13" s="41"/>
      <c r="BC13" s="41"/>
    </row>
    <row r="14" spans="1:55" ht="15">
      <c r="A14" s="66">
        <v>7</v>
      </c>
      <c r="B14" s="30"/>
      <c r="C14" s="81">
        <f>_xlfn.IFERROR(IF(VLOOKUP(E$6,Mannschaften!A$1:Z$10,14,FALSE)=0,"",(VLOOKUP(E$6,Mannschaften!A$1:Z$10,14,FALSE))),"")</f>
      </c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41">
        <f>_xlfn.IFERROR(IF(VLOOKUP(E$6,Mannschaften!$A$1:$AA$10,15,FALSE)=0,"",(VLOOKUP(E$6,Mannschaften!$A$1:$AA$10,15,FALSE))),"")</f>
      </c>
      <c r="Y14" s="41"/>
      <c r="Z14" s="41"/>
      <c r="AA14" s="41"/>
      <c r="AC14" s="66">
        <v>7</v>
      </c>
      <c r="AD14" s="66"/>
      <c r="AE14" s="81">
        <f>_xlfn.IFERROR(IF(VLOOKUP(AH$6,Mannschaften!A$1:Z$10,14,FALSE)=0,"",VLOOKUP(AH$6,Mannschaften!A$1:Z$10,14,FALSE)),"")</f>
      </c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41">
        <f>_xlfn.IFERROR(IF(VLOOKUP(AH$6,Mannschaften!A$1:Z$10,15,FALSE)=0,"",(VLOOKUP(AH$6,Mannschaften!A$1:Z$10,15,FALSE))),"")</f>
      </c>
      <c r="BA14" s="41"/>
      <c r="BB14" s="41"/>
      <c r="BC14" s="41"/>
    </row>
    <row r="15" spans="1:55" ht="15">
      <c r="A15" s="66">
        <v>8</v>
      </c>
      <c r="B15" s="30"/>
      <c r="C15" s="81">
        <f>_xlfn.IFERROR(IF(VLOOKUP(E$6,Mannschaften!A$1:Z$10,16,FALSE)=0,"",VLOOKUP(E$6,Mannschaften!A$1:Z$10,16,FALSE)),"")</f>
      </c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41">
        <f>_xlfn.IFERROR(IF(VLOOKUP(E$6,Mannschaften!$A$1:$AA$10,17,FALSE)=0,"",(VLOOKUP(E$6,Mannschaften!$A$1:$AA$10,17,FALSE))),"")</f>
      </c>
      <c r="Y15" s="41"/>
      <c r="Z15" s="41"/>
      <c r="AA15" s="41"/>
      <c r="AC15" s="66">
        <v>8</v>
      </c>
      <c r="AD15" s="66"/>
      <c r="AE15" s="81">
        <f>_xlfn.IFERROR(IF(VLOOKUP(AH$6,Mannschaften!A$1:Z$10,16,FALSE)=0,"",VLOOKUP(AH$6,Mannschaften!A$1:Z$10,16,FALSE)),"")</f>
      </c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41">
        <f>_xlfn.IFERROR(IF(VLOOKUP(AH$6,Mannschaften!A$1:Z$10,17,FALSE)=0,"",VLOOKUP(AH$6,Mannschaften!A$1:Z$10,17,FALSE)),"")</f>
      </c>
      <c r="BA15" s="41"/>
      <c r="BB15" s="41"/>
      <c r="BC15" s="41"/>
    </row>
    <row r="16" spans="1:55" ht="15">
      <c r="A16" s="66">
        <v>9</v>
      </c>
      <c r="B16" s="30"/>
      <c r="C16" s="81">
        <f>_xlfn.IFERROR(IF(VLOOKUP(E$6,Mannschaften!A$1:Z$10,18,FALSE)=0,"",VLOOKUP(E$6,Mannschaften!A$1:Z$10,18,FALSE)),"")</f>
      </c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41">
        <f>_xlfn.IFERROR(IF(VLOOKUP(E$6,Mannschaften!$A$1:$AA$10,19,FALSE)=0,"",VLOOKUP(E$6,Mannschaften!$A$1:$AA$10,19,FALSE)),"")</f>
      </c>
      <c r="Y16" s="41"/>
      <c r="Z16" s="41"/>
      <c r="AA16" s="41"/>
      <c r="AC16" s="66">
        <v>9</v>
      </c>
      <c r="AD16" s="66"/>
      <c r="AE16" s="81">
        <f>_xlfn.IFERROR(IF(VLOOKUP(AH$6,Mannschaften!A$1:Z$10,18,FALSE)=0,"",VLOOKUP(AH$6,Mannschaften!A$1:Z$10,18,FALSE)),"")</f>
      </c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41">
        <f>_xlfn.IFERROR(IF(VLOOKUP(AH$6,Mannschaften!A$1:Z$10,19,FALSE)=0,"",VLOOKUP(AH$6,Mannschaften!A$1:Z$10,19,FALSE)),"")</f>
      </c>
      <c r="BA16" s="41"/>
      <c r="BB16" s="41"/>
      <c r="BC16" s="41"/>
    </row>
    <row r="17" spans="1:55" ht="15">
      <c r="A17" s="66">
        <v>10</v>
      </c>
      <c r="B17" s="30"/>
      <c r="C17" s="81">
        <f>_xlfn.IFERROR(IF(VLOOKUP(E$6,Mannschaften!A$1:Z$10,20,FALSE)=0,"",VLOOKUP(E$6,Mannschaften!A$1:Z$10,20,FALSE)),"")</f>
      </c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41">
        <f>_xlfn.IFERROR(IF(VLOOKUP(E$6,Mannschaften!$A$1:$AA$10,21,FALSE)=0,"",VLOOKUP(E$6,Mannschaften!$A$1:$AA$10,21,FALSE)),"")</f>
      </c>
      <c r="Y17" s="41"/>
      <c r="Z17" s="41"/>
      <c r="AA17" s="41"/>
      <c r="AC17" s="66">
        <v>10</v>
      </c>
      <c r="AD17" s="66"/>
      <c r="AE17" s="81">
        <f>_xlfn.IFERROR(IF(VLOOKUP(AH$6,Mannschaften!A$1:Z$10,20,FALSE)=0,"",VLOOKUP(AH$6,Mannschaften!A$1:Z$10,20,FALSE)),"")</f>
      </c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41">
        <f>_xlfn.IFERROR(IF(VLOOKUP(AH$6,Mannschaften!A$1:Z$10,21,FALSE)=0,"",VLOOKUP(AH$6,Mannschaften!A$1:Z$10,21,FALSE)),"")</f>
      </c>
      <c r="BA17" s="41"/>
      <c r="BB17" s="41"/>
      <c r="BC17" s="41"/>
    </row>
    <row r="18" spans="1:53" ht="9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5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5" ht="16.5" thickBot="1">
      <c r="A19" s="5"/>
      <c r="B19" s="6"/>
      <c r="C19" s="116" t="s">
        <v>8</v>
      </c>
      <c r="D19" s="117"/>
      <c r="E19" s="116" t="s">
        <v>9</v>
      </c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8"/>
      <c r="T19" s="118"/>
      <c r="U19" s="118"/>
      <c r="V19" s="7"/>
      <c r="W19" s="7" t="s">
        <v>10</v>
      </c>
      <c r="X19" s="117" t="s">
        <v>11</v>
      </c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9"/>
      <c r="AP19" s="116" t="s">
        <v>8</v>
      </c>
      <c r="AQ19" s="119"/>
      <c r="AS19" s="116" t="s">
        <v>12</v>
      </c>
      <c r="AT19" s="117"/>
      <c r="AU19" s="117"/>
      <c r="AV19" s="117"/>
      <c r="AW19" s="119"/>
      <c r="AX19" s="1"/>
      <c r="AY19" s="116" t="s">
        <v>13</v>
      </c>
      <c r="AZ19" s="117"/>
      <c r="BA19" s="117"/>
      <c r="BB19" s="117"/>
      <c r="BC19" s="119"/>
    </row>
    <row r="20" spans="1:55" ht="15" customHeight="1">
      <c r="A20" s="122" t="s">
        <v>14</v>
      </c>
      <c r="B20" s="122"/>
      <c r="C20" s="47"/>
      <c r="D20" s="42"/>
      <c r="E20" s="47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124" t="s">
        <v>10</v>
      </c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3"/>
      <c r="AP20" s="47"/>
      <c r="AQ20" s="43"/>
      <c r="AS20" s="114"/>
      <c r="AT20" s="115"/>
      <c r="AU20" s="107" t="s">
        <v>15</v>
      </c>
      <c r="AV20" s="120"/>
      <c r="AW20" s="121"/>
      <c r="AX20" s="1"/>
      <c r="AY20" s="114"/>
      <c r="AZ20" s="115"/>
      <c r="BA20" s="107" t="s">
        <v>15</v>
      </c>
      <c r="BB20" s="120"/>
      <c r="BC20" s="121"/>
    </row>
    <row r="21" spans="1:55" ht="15" customHeight="1" thickBot="1">
      <c r="A21" s="123"/>
      <c r="B21" s="123"/>
      <c r="C21" s="48"/>
      <c r="D21" s="49"/>
      <c r="E21" s="48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106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72"/>
      <c r="AP21" s="48"/>
      <c r="AQ21" s="72"/>
      <c r="AS21" s="96"/>
      <c r="AT21" s="97"/>
      <c r="AU21" s="108"/>
      <c r="AV21" s="92"/>
      <c r="AW21" s="93"/>
      <c r="AX21" s="1"/>
      <c r="AY21" s="96"/>
      <c r="AZ21" s="97"/>
      <c r="BA21" s="108"/>
      <c r="BB21" s="92"/>
      <c r="BC21" s="93"/>
    </row>
    <row r="22" spans="1:55" ht="15" customHeight="1" thickTop="1">
      <c r="A22" s="80" t="s">
        <v>16</v>
      </c>
      <c r="B22" s="88"/>
      <c r="C22" s="50"/>
      <c r="D22" s="51"/>
      <c r="E22" s="50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15" t="s">
        <v>10</v>
      </c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77"/>
      <c r="AP22" s="50"/>
      <c r="AQ22" s="77"/>
      <c r="AS22" s="56"/>
      <c r="AT22" s="57"/>
      <c r="AU22" s="26" t="s">
        <v>15</v>
      </c>
      <c r="AV22" s="67"/>
      <c r="AW22" s="68"/>
      <c r="AX22" s="1"/>
      <c r="AY22" s="56"/>
      <c r="AZ22" s="57"/>
      <c r="BA22" s="26" t="s">
        <v>15</v>
      </c>
      <c r="BB22" s="67"/>
      <c r="BC22" s="68"/>
    </row>
    <row r="23" spans="1:55" ht="15" customHeight="1" thickBot="1">
      <c r="A23" s="109" t="s">
        <v>16</v>
      </c>
      <c r="B23" s="110"/>
      <c r="C23" s="52"/>
      <c r="D23" s="53"/>
      <c r="E23" s="52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7" t="s">
        <v>10</v>
      </c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78"/>
      <c r="AP23" s="52"/>
      <c r="AQ23" s="78"/>
      <c r="AS23" s="98"/>
      <c r="AT23" s="99"/>
      <c r="AU23" s="25" t="s">
        <v>15</v>
      </c>
      <c r="AV23" s="100"/>
      <c r="AW23" s="101"/>
      <c r="AX23" s="1"/>
      <c r="AY23" s="98"/>
      <c r="AZ23" s="99"/>
      <c r="BA23" s="25" t="s">
        <v>15</v>
      </c>
      <c r="BB23" s="100"/>
      <c r="BC23" s="101"/>
    </row>
    <row r="24" spans="1:55" ht="15" customHeight="1" thickTop="1">
      <c r="A24" s="102" t="s">
        <v>14</v>
      </c>
      <c r="B24" s="103"/>
      <c r="C24" s="47"/>
      <c r="D24" s="42"/>
      <c r="E24" s="54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105" t="s">
        <v>10</v>
      </c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79"/>
      <c r="AP24" s="47"/>
      <c r="AQ24" s="43"/>
      <c r="AS24" s="94"/>
      <c r="AT24" s="95"/>
      <c r="AU24" s="107" t="s">
        <v>15</v>
      </c>
      <c r="AV24" s="90"/>
      <c r="AW24" s="91"/>
      <c r="AX24" s="1"/>
      <c r="AY24" s="94"/>
      <c r="AZ24" s="95"/>
      <c r="BA24" s="107" t="s">
        <v>15</v>
      </c>
      <c r="BB24" s="90"/>
      <c r="BC24" s="91"/>
    </row>
    <row r="25" spans="1:55" ht="15" customHeight="1" thickBot="1">
      <c r="A25" s="104"/>
      <c r="B25" s="104"/>
      <c r="C25" s="48"/>
      <c r="D25" s="49"/>
      <c r="E25" s="48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106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72"/>
      <c r="AP25" s="48"/>
      <c r="AQ25" s="72"/>
      <c r="AS25" s="96"/>
      <c r="AT25" s="97"/>
      <c r="AU25" s="108"/>
      <c r="AV25" s="92"/>
      <c r="AW25" s="93"/>
      <c r="AX25" s="1"/>
      <c r="AY25" s="96"/>
      <c r="AZ25" s="97"/>
      <c r="BA25" s="108"/>
      <c r="BB25" s="92"/>
      <c r="BC25" s="93"/>
    </row>
    <row r="26" spans="1:55" ht="15" customHeight="1" thickTop="1">
      <c r="A26" s="80" t="s">
        <v>16</v>
      </c>
      <c r="B26" s="88"/>
      <c r="C26" s="50"/>
      <c r="D26" s="51"/>
      <c r="E26" s="50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9" t="s">
        <v>10</v>
      </c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77"/>
      <c r="AP26" s="50"/>
      <c r="AQ26" s="77"/>
      <c r="AS26" s="56"/>
      <c r="AT26" s="57"/>
      <c r="AU26" s="26" t="s">
        <v>15</v>
      </c>
      <c r="AV26" s="67"/>
      <c r="AW26" s="68"/>
      <c r="AX26" s="1"/>
      <c r="AY26" s="56"/>
      <c r="AZ26" s="57"/>
      <c r="BA26" s="26" t="s">
        <v>15</v>
      </c>
      <c r="BB26" s="67"/>
      <c r="BC26" s="68"/>
    </row>
    <row r="27" spans="1:55" ht="15" customHeight="1" thickBot="1">
      <c r="A27" s="109" t="s">
        <v>16</v>
      </c>
      <c r="B27" s="110"/>
      <c r="C27" s="52"/>
      <c r="D27" s="53"/>
      <c r="E27" s="52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7" t="s">
        <v>10</v>
      </c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78"/>
      <c r="AP27" s="52"/>
      <c r="AQ27" s="78"/>
      <c r="AS27" s="98"/>
      <c r="AT27" s="99"/>
      <c r="AU27" s="25" t="s">
        <v>15</v>
      </c>
      <c r="AV27" s="100"/>
      <c r="AW27" s="101"/>
      <c r="AX27" s="1"/>
      <c r="AY27" s="98"/>
      <c r="AZ27" s="99"/>
      <c r="BA27" s="25" t="s">
        <v>15</v>
      </c>
      <c r="BB27" s="100"/>
      <c r="BC27" s="101"/>
    </row>
    <row r="28" spans="1:55" ht="15" customHeight="1" thickTop="1">
      <c r="A28" s="102" t="s">
        <v>14</v>
      </c>
      <c r="B28" s="103"/>
      <c r="C28" s="47"/>
      <c r="D28" s="42"/>
      <c r="E28" s="54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105" t="s">
        <v>10</v>
      </c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79"/>
      <c r="AP28" s="47"/>
      <c r="AQ28" s="43"/>
      <c r="AS28" s="94"/>
      <c r="AT28" s="95"/>
      <c r="AU28" s="107" t="s">
        <v>15</v>
      </c>
      <c r="AV28" s="90"/>
      <c r="AW28" s="91"/>
      <c r="AX28" s="1"/>
      <c r="AY28" s="94"/>
      <c r="AZ28" s="95"/>
      <c r="BA28" s="107" t="s">
        <v>15</v>
      </c>
      <c r="BB28" s="90"/>
      <c r="BC28" s="91"/>
    </row>
    <row r="29" spans="1:55" ht="15" customHeight="1" thickBot="1">
      <c r="A29" s="104"/>
      <c r="B29" s="104"/>
      <c r="C29" s="48"/>
      <c r="D29" s="49"/>
      <c r="E29" s="48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106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72"/>
      <c r="AP29" s="48"/>
      <c r="AQ29" s="72"/>
      <c r="AS29" s="96"/>
      <c r="AT29" s="97"/>
      <c r="AU29" s="108"/>
      <c r="AV29" s="92"/>
      <c r="AW29" s="93"/>
      <c r="AX29" s="1"/>
      <c r="AY29" s="96"/>
      <c r="AZ29" s="97"/>
      <c r="BA29" s="108"/>
      <c r="BB29" s="92"/>
      <c r="BC29" s="93"/>
    </row>
    <row r="30" spans="1:55" ht="15" customHeight="1" thickTop="1">
      <c r="A30" s="80" t="s">
        <v>16</v>
      </c>
      <c r="B30" s="88"/>
      <c r="C30" s="50"/>
      <c r="D30" s="51"/>
      <c r="E30" s="50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9" t="s">
        <v>10</v>
      </c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77"/>
      <c r="AP30" s="50"/>
      <c r="AQ30" s="77"/>
      <c r="AS30" s="56"/>
      <c r="AT30" s="57"/>
      <c r="AU30" s="26" t="s">
        <v>15</v>
      </c>
      <c r="AV30" s="67"/>
      <c r="AW30" s="68"/>
      <c r="AX30" s="1"/>
      <c r="AY30" s="56"/>
      <c r="AZ30" s="57"/>
      <c r="BA30" s="26" t="s">
        <v>15</v>
      </c>
      <c r="BB30" s="67"/>
      <c r="BC30" s="68"/>
    </row>
    <row r="31" spans="1:65" ht="15" customHeight="1" thickBot="1">
      <c r="A31" s="109" t="s">
        <v>16</v>
      </c>
      <c r="B31" s="110"/>
      <c r="C31" s="52"/>
      <c r="D31" s="53"/>
      <c r="E31" s="52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7" t="s">
        <v>10</v>
      </c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78"/>
      <c r="AP31" s="52"/>
      <c r="AQ31" s="78"/>
      <c r="AS31" s="98"/>
      <c r="AT31" s="99"/>
      <c r="AU31" s="25" t="s">
        <v>15</v>
      </c>
      <c r="AV31" s="100"/>
      <c r="AW31" s="101"/>
      <c r="AX31" s="1"/>
      <c r="AY31" s="98"/>
      <c r="AZ31" s="99"/>
      <c r="BA31" s="25" t="s">
        <v>15</v>
      </c>
      <c r="BB31" s="100"/>
      <c r="BC31" s="101"/>
      <c r="BM31" s="11"/>
    </row>
    <row r="32" spans="1:55" ht="15" customHeight="1" thickTop="1">
      <c r="A32" s="102" t="s">
        <v>14</v>
      </c>
      <c r="B32" s="103"/>
      <c r="C32" s="47"/>
      <c r="D32" s="42"/>
      <c r="E32" s="54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105" t="s">
        <v>10</v>
      </c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79"/>
      <c r="AP32" s="47"/>
      <c r="AQ32" s="43"/>
      <c r="AS32" s="94"/>
      <c r="AT32" s="95"/>
      <c r="AU32" s="107" t="s">
        <v>15</v>
      </c>
      <c r="AV32" s="90"/>
      <c r="AW32" s="91"/>
      <c r="AX32" s="1"/>
      <c r="AY32" s="94"/>
      <c r="AZ32" s="95"/>
      <c r="BA32" s="107" t="s">
        <v>15</v>
      </c>
      <c r="BB32" s="90"/>
      <c r="BC32" s="91"/>
    </row>
    <row r="33" spans="1:68" ht="15" customHeight="1" thickBot="1">
      <c r="A33" s="104"/>
      <c r="B33" s="104"/>
      <c r="C33" s="48"/>
      <c r="D33" s="49"/>
      <c r="E33" s="48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106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72"/>
      <c r="AP33" s="48"/>
      <c r="AQ33" s="72"/>
      <c r="AS33" s="96"/>
      <c r="AT33" s="97"/>
      <c r="AU33" s="108"/>
      <c r="AV33" s="92"/>
      <c r="AW33" s="93"/>
      <c r="AX33" s="1"/>
      <c r="AY33" s="96"/>
      <c r="AZ33" s="97"/>
      <c r="BA33" s="108"/>
      <c r="BB33" s="92"/>
      <c r="BC33" s="93"/>
      <c r="BN33" s="11"/>
      <c r="BO33" s="11"/>
      <c r="BP33" s="11"/>
    </row>
    <row r="34" spans="1:55" ht="15" customHeight="1" thickTop="1">
      <c r="A34" s="80" t="s">
        <v>16</v>
      </c>
      <c r="B34" s="88"/>
      <c r="C34" s="50"/>
      <c r="D34" s="51"/>
      <c r="E34" s="50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9" t="s">
        <v>10</v>
      </c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77"/>
      <c r="AP34" s="50"/>
      <c r="AQ34" s="77"/>
      <c r="AS34" s="56"/>
      <c r="AT34" s="57"/>
      <c r="AU34" s="26" t="s">
        <v>15</v>
      </c>
      <c r="AV34" s="67"/>
      <c r="AW34" s="68"/>
      <c r="AX34" s="1"/>
      <c r="AY34" s="56"/>
      <c r="AZ34" s="57"/>
      <c r="BA34" s="26" t="s">
        <v>15</v>
      </c>
      <c r="BB34" s="67"/>
      <c r="BC34" s="68"/>
    </row>
    <row r="35" spans="1:55" ht="15" customHeight="1" thickBot="1">
      <c r="A35" s="66" t="s">
        <v>16</v>
      </c>
      <c r="B35" s="82"/>
      <c r="C35" s="73"/>
      <c r="D35" s="74"/>
      <c r="E35" s="73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10" t="s">
        <v>10</v>
      </c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83"/>
      <c r="AP35" s="73"/>
      <c r="AQ35" s="83"/>
      <c r="AS35" s="84"/>
      <c r="AT35" s="85"/>
      <c r="AU35" s="27" t="s">
        <v>15</v>
      </c>
      <c r="AV35" s="86"/>
      <c r="AW35" s="87"/>
      <c r="AX35" s="1"/>
      <c r="AY35" s="84"/>
      <c r="AZ35" s="85"/>
      <c r="BA35" s="27" t="s">
        <v>15</v>
      </c>
      <c r="BB35" s="86"/>
      <c r="BC35" s="87"/>
    </row>
    <row r="36" spans="1:55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Q36" s="12" t="s">
        <v>17</v>
      </c>
      <c r="AS36" s="56"/>
      <c r="AT36" s="57"/>
      <c r="AU36" s="28" t="s">
        <v>15</v>
      </c>
      <c r="AV36" s="67"/>
      <c r="AW36" s="68"/>
      <c r="AX36" s="1"/>
      <c r="AY36" s="56"/>
      <c r="AZ36" s="57"/>
      <c r="BA36" s="28" t="s">
        <v>15</v>
      </c>
      <c r="BB36" s="67"/>
      <c r="BC36" s="68"/>
    </row>
    <row r="37" spans="1:53" ht="6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1"/>
      <c r="P37" s="1"/>
      <c r="Q37" s="1"/>
      <c r="R37" s="1"/>
      <c r="S37" s="1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5" ht="15">
      <c r="A38" s="66" t="s">
        <v>18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C38" s="66" t="s">
        <v>19</v>
      </c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</row>
    <row r="39" spans="1:55" ht="15.75" thickBot="1">
      <c r="A39" s="71" t="s">
        <v>20</v>
      </c>
      <c r="B39" s="71"/>
      <c r="C39" s="71">
        <v>180</v>
      </c>
      <c r="D39" s="71"/>
      <c r="E39" s="71"/>
      <c r="F39" s="71">
        <v>171</v>
      </c>
      <c r="G39" s="71"/>
      <c r="H39" s="71"/>
      <c r="I39" s="71" t="s">
        <v>21</v>
      </c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C39" s="71" t="s">
        <v>20</v>
      </c>
      <c r="AD39" s="71"/>
      <c r="AE39" s="71">
        <v>180</v>
      </c>
      <c r="AF39" s="71"/>
      <c r="AG39" s="71"/>
      <c r="AH39" s="71">
        <v>171</v>
      </c>
      <c r="AI39" s="71"/>
      <c r="AJ39" s="71"/>
      <c r="AK39" s="71" t="s">
        <v>21</v>
      </c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</row>
    <row r="40" spans="1:55" ht="15">
      <c r="A40" s="70">
        <v>1</v>
      </c>
      <c r="B40" s="70"/>
      <c r="C40" s="69"/>
      <c r="D40" s="69"/>
      <c r="E40" s="69"/>
      <c r="F40" s="69"/>
      <c r="G40" s="69"/>
      <c r="H40" s="69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C40" s="70">
        <v>1</v>
      </c>
      <c r="AD40" s="70"/>
      <c r="AE40" s="69"/>
      <c r="AF40" s="69"/>
      <c r="AG40" s="69"/>
      <c r="AH40" s="69"/>
      <c r="AI40" s="69"/>
      <c r="AJ40" s="69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</row>
    <row r="41" spans="1:55" ht="15">
      <c r="A41" s="30">
        <v>2</v>
      </c>
      <c r="B41" s="30"/>
      <c r="C41" s="36"/>
      <c r="D41" s="36"/>
      <c r="E41" s="36"/>
      <c r="F41" s="36"/>
      <c r="G41" s="36"/>
      <c r="H41" s="36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C41" s="30">
        <v>2</v>
      </c>
      <c r="AD41" s="30"/>
      <c r="AE41" s="36"/>
      <c r="AF41" s="36"/>
      <c r="AG41" s="36"/>
      <c r="AH41" s="36"/>
      <c r="AI41" s="36"/>
      <c r="AJ41" s="36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</row>
    <row r="42" spans="1:55" ht="15">
      <c r="A42" s="30">
        <v>3</v>
      </c>
      <c r="B42" s="30"/>
      <c r="C42" s="36"/>
      <c r="D42" s="36"/>
      <c r="E42" s="36"/>
      <c r="F42" s="36"/>
      <c r="G42" s="36"/>
      <c r="H42" s="36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C42" s="34">
        <v>3</v>
      </c>
      <c r="AD42" s="35"/>
      <c r="AE42" s="31"/>
      <c r="AF42" s="32"/>
      <c r="AG42" s="33"/>
      <c r="AH42" s="31"/>
      <c r="AI42" s="32"/>
      <c r="AJ42" s="33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</row>
    <row r="43" spans="1:55" ht="15">
      <c r="A43" s="30">
        <v>4</v>
      </c>
      <c r="B43" s="30"/>
      <c r="C43" s="36"/>
      <c r="D43" s="36"/>
      <c r="E43" s="36"/>
      <c r="F43" s="36"/>
      <c r="G43" s="36"/>
      <c r="H43" s="36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C43" s="34">
        <v>4</v>
      </c>
      <c r="AD43" s="35"/>
      <c r="AE43" s="31"/>
      <c r="AF43" s="32"/>
      <c r="AG43" s="33"/>
      <c r="AH43" s="31"/>
      <c r="AI43" s="32"/>
      <c r="AJ43" s="33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</row>
    <row r="44" spans="1:55" ht="15">
      <c r="A44" s="30">
        <v>5</v>
      </c>
      <c r="B44" s="30"/>
      <c r="C44" s="36"/>
      <c r="D44" s="36"/>
      <c r="E44" s="36"/>
      <c r="F44" s="36"/>
      <c r="G44" s="36"/>
      <c r="H44" s="36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C44" s="34">
        <v>5</v>
      </c>
      <c r="AD44" s="35"/>
      <c r="AE44" s="31"/>
      <c r="AF44" s="32"/>
      <c r="AG44" s="33"/>
      <c r="AH44" s="31"/>
      <c r="AI44" s="32"/>
      <c r="AJ44" s="33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</row>
    <row r="45" spans="1:55" ht="15">
      <c r="A45" s="30">
        <v>6</v>
      </c>
      <c r="B45" s="30"/>
      <c r="C45" s="36"/>
      <c r="D45" s="36"/>
      <c r="E45" s="36"/>
      <c r="F45" s="36"/>
      <c r="G45" s="36"/>
      <c r="H45" s="36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C45" s="34">
        <v>6</v>
      </c>
      <c r="AD45" s="35"/>
      <c r="AE45" s="31"/>
      <c r="AF45" s="32"/>
      <c r="AG45" s="33"/>
      <c r="AH45" s="31"/>
      <c r="AI45" s="32"/>
      <c r="AJ45" s="33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</row>
    <row r="46" spans="1:55" ht="15">
      <c r="A46" s="30">
        <v>7</v>
      </c>
      <c r="B46" s="30"/>
      <c r="C46" s="36"/>
      <c r="D46" s="36"/>
      <c r="E46" s="36"/>
      <c r="F46" s="36"/>
      <c r="G46" s="36"/>
      <c r="H46" s="36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C46" s="34">
        <v>7</v>
      </c>
      <c r="AD46" s="35"/>
      <c r="AE46" s="31"/>
      <c r="AF46" s="32"/>
      <c r="AG46" s="33"/>
      <c r="AH46" s="31"/>
      <c r="AI46" s="32"/>
      <c r="AJ46" s="33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</row>
    <row r="47" spans="1:55" ht="15">
      <c r="A47" s="30">
        <v>8</v>
      </c>
      <c r="B47" s="30"/>
      <c r="C47" s="36"/>
      <c r="D47" s="36"/>
      <c r="E47" s="36"/>
      <c r="F47" s="36"/>
      <c r="G47" s="36"/>
      <c r="H47" s="36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C47" s="34">
        <v>8</v>
      </c>
      <c r="AD47" s="35"/>
      <c r="AE47" s="31"/>
      <c r="AF47" s="32"/>
      <c r="AG47" s="33"/>
      <c r="AH47" s="31"/>
      <c r="AI47" s="32"/>
      <c r="AJ47" s="33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</row>
    <row r="48" spans="1:55" ht="15">
      <c r="A48" s="30">
        <v>9</v>
      </c>
      <c r="B48" s="30"/>
      <c r="C48" s="36"/>
      <c r="D48" s="36"/>
      <c r="E48" s="36"/>
      <c r="F48" s="36"/>
      <c r="G48" s="36"/>
      <c r="H48" s="36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C48" s="34">
        <v>9</v>
      </c>
      <c r="AD48" s="35"/>
      <c r="AE48" s="31"/>
      <c r="AF48" s="32"/>
      <c r="AG48" s="33"/>
      <c r="AH48" s="31"/>
      <c r="AI48" s="32"/>
      <c r="AJ48" s="33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</row>
    <row r="49" spans="1:55" ht="15">
      <c r="A49" s="30">
        <v>10</v>
      </c>
      <c r="B49" s="30"/>
      <c r="C49" s="36"/>
      <c r="D49" s="36"/>
      <c r="E49" s="36"/>
      <c r="F49" s="36"/>
      <c r="G49" s="36"/>
      <c r="H49" s="36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C49" s="34">
        <v>10</v>
      </c>
      <c r="AD49" s="35"/>
      <c r="AE49" s="31"/>
      <c r="AF49" s="32"/>
      <c r="AG49" s="33"/>
      <c r="AH49" s="31"/>
      <c r="AI49" s="32"/>
      <c r="AJ49" s="33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</row>
    <row r="50" spans="1:53" ht="9" customHeight="1">
      <c r="A50" s="13"/>
      <c r="B50" s="13"/>
      <c r="C50" s="13"/>
      <c r="D50" s="13"/>
      <c r="E50" s="13"/>
      <c r="F50" s="13"/>
      <c r="G50" s="13"/>
      <c r="H50" s="13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5"/>
      <c r="AB50" s="13"/>
      <c r="AC50" s="13"/>
      <c r="AD50" s="13"/>
      <c r="AE50" s="13"/>
      <c r="AF50" s="13"/>
      <c r="AG50" s="13"/>
      <c r="AH50" s="13"/>
      <c r="AI50" s="13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</row>
    <row r="51" spans="1:55" ht="15">
      <c r="A51" s="38" t="s">
        <v>22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1"/>
      <c r="AD51" s="38" t="s">
        <v>23</v>
      </c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</row>
    <row r="52" spans="1:28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</sheetData>
  <sheetProtection password="CB27" sheet="1"/>
  <mergeCells count="319">
    <mergeCell ref="AR3:BA3"/>
    <mergeCell ref="AR4:BA4"/>
    <mergeCell ref="A6:D6"/>
    <mergeCell ref="AH6:BC6"/>
    <mergeCell ref="AR1:BA2"/>
    <mergeCell ref="A2:E2"/>
    <mergeCell ref="AF2:AK2"/>
    <mergeCell ref="A1:AQ1"/>
    <mergeCell ref="A3:AQ3"/>
    <mergeCell ref="AL2:AQ2"/>
    <mergeCell ref="A7:W7"/>
    <mergeCell ref="A8:B8"/>
    <mergeCell ref="A12:B12"/>
    <mergeCell ref="A13:B13"/>
    <mergeCell ref="A14:B14"/>
    <mergeCell ref="C8:W8"/>
    <mergeCell ref="C9:W9"/>
    <mergeCell ref="C10:W10"/>
    <mergeCell ref="C12:W12"/>
    <mergeCell ref="C13:W13"/>
    <mergeCell ref="C14:W14"/>
    <mergeCell ref="A9:B9"/>
    <mergeCell ref="A10:B10"/>
    <mergeCell ref="A11:B11"/>
    <mergeCell ref="A15:B15"/>
    <mergeCell ref="A16:B16"/>
    <mergeCell ref="C16:W16"/>
    <mergeCell ref="C11:W11"/>
    <mergeCell ref="A17:B17"/>
    <mergeCell ref="X35:AO35"/>
    <mergeCell ref="BB20:BC21"/>
    <mergeCell ref="A20:B21"/>
    <mergeCell ref="C20:D20"/>
    <mergeCell ref="W20:W21"/>
    <mergeCell ref="C17:W17"/>
    <mergeCell ref="AS20:AT21"/>
    <mergeCell ref="AU20:AU21"/>
    <mergeCell ref="AV20:AW21"/>
    <mergeCell ref="AE13:AY13"/>
    <mergeCell ref="AE14:AY14"/>
    <mergeCell ref="AE15:AY15"/>
    <mergeCell ref="AE16:AY16"/>
    <mergeCell ref="AY19:BC19"/>
    <mergeCell ref="X19:AO19"/>
    <mergeCell ref="AZ16:BC16"/>
    <mergeCell ref="AZ17:BC17"/>
    <mergeCell ref="AE17:AY17"/>
    <mergeCell ref="AY20:AZ21"/>
    <mergeCell ref="BA20:BA21"/>
    <mergeCell ref="C19:D19"/>
    <mergeCell ref="E19:U19"/>
    <mergeCell ref="AP19:AQ19"/>
    <mergeCell ref="AS19:AW19"/>
    <mergeCell ref="AP20:AQ20"/>
    <mergeCell ref="C21:D21"/>
    <mergeCell ref="AP21:AQ21"/>
    <mergeCell ref="AV22:AW22"/>
    <mergeCell ref="AY22:AZ22"/>
    <mergeCell ref="BB22:BC22"/>
    <mergeCell ref="A23:B23"/>
    <mergeCell ref="C23:D23"/>
    <mergeCell ref="AP23:AQ23"/>
    <mergeCell ref="AS23:AT23"/>
    <mergeCell ref="AV23:AW23"/>
    <mergeCell ref="A22:B22"/>
    <mergeCell ref="C22:D22"/>
    <mergeCell ref="AY23:AZ23"/>
    <mergeCell ref="BB23:BC23"/>
    <mergeCell ref="A24:B25"/>
    <mergeCell ref="C24:D24"/>
    <mergeCell ref="W24:W25"/>
    <mergeCell ref="AP24:AQ24"/>
    <mergeCell ref="AS24:AT25"/>
    <mergeCell ref="AU24:AU25"/>
    <mergeCell ref="AV24:AW25"/>
    <mergeCell ref="AY24:AZ25"/>
    <mergeCell ref="BA24:BA25"/>
    <mergeCell ref="BB24:BC25"/>
    <mergeCell ref="C25:D25"/>
    <mergeCell ref="AP25:AQ25"/>
    <mergeCell ref="AS26:AT26"/>
    <mergeCell ref="E6:AA6"/>
    <mergeCell ref="X7:AA7"/>
    <mergeCell ref="X8:AA8"/>
    <mergeCell ref="X9:AA9"/>
    <mergeCell ref="X10:AA10"/>
    <mergeCell ref="AP22:AQ22"/>
    <mergeCell ref="AS22:AT22"/>
    <mergeCell ref="X11:AA11"/>
    <mergeCell ref="X12:AA12"/>
    <mergeCell ref="BB26:BC26"/>
    <mergeCell ref="A27:B27"/>
    <mergeCell ref="C27:D27"/>
    <mergeCell ref="AP27:AQ27"/>
    <mergeCell ref="AS27:AT27"/>
    <mergeCell ref="AV27:AW27"/>
    <mergeCell ref="X26:AO26"/>
    <mergeCell ref="X27:AO27"/>
    <mergeCell ref="A26:B26"/>
    <mergeCell ref="C26:D26"/>
    <mergeCell ref="AP26:AQ26"/>
    <mergeCell ref="A28:B29"/>
    <mergeCell ref="C28:D28"/>
    <mergeCell ref="W28:W29"/>
    <mergeCell ref="AP28:AQ28"/>
    <mergeCell ref="E29:V29"/>
    <mergeCell ref="AS28:AT29"/>
    <mergeCell ref="AV28:AW29"/>
    <mergeCell ref="E28:V28"/>
    <mergeCell ref="AU28:AU29"/>
    <mergeCell ref="C29:D29"/>
    <mergeCell ref="AP29:AQ29"/>
    <mergeCell ref="X28:AO28"/>
    <mergeCell ref="X29:AO29"/>
    <mergeCell ref="AY28:AZ29"/>
    <mergeCell ref="AV30:AW30"/>
    <mergeCell ref="AY30:AZ30"/>
    <mergeCell ref="BB30:BC30"/>
    <mergeCell ref="AY27:AZ27"/>
    <mergeCell ref="BB27:BC27"/>
    <mergeCell ref="BA28:BA29"/>
    <mergeCell ref="BB28:BC29"/>
    <mergeCell ref="A31:B31"/>
    <mergeCell ref="C31:D31"/>
    <mergeCell ref="AP31:AQ31"/>
    <mergeCell ref="AS31:AT31"/>
    <mergeCell ref="AV31:AW31"/>
    <mergeCell ref="X30:AO30"/>
    <mergeCell ref="A30:B30"/>
    <mergeCell ref="C30:D30"/>
    <mergeCell ref="AP30:AQ30"/>
    <mergeCell ref="AS30:AT30"/>
    <mergeCell ref="AY31:AZ31"/>
    <mergeCell ref="BB31:BC31"/>
    <mergeCell ref="A32:B33"/>
    <mergeCell ref="C32:D32"/>
    <mergeCell ref="W32:W33"/>
    <mergeCell ref="AP32:AQ32"/>
    <mergeCell ref="AS32:AT33"/>
    <mergeCell ref="AU32:AU33"/>
    <mergeCell ref="X31:AO31"/>
    <mergeCell ref="BA32:BA33"/>
    <mergeCell ref="BB32:BC33"/>
    <mergeCell ref="C33:D33"/>
    <mergeCell ref="AP33:AQ33"/>
    <mergeCell ref="X32:AO32"/>
    <mergeCell ref="X33:AO33"/>
    <mergeCell ref="C34:D34"/>
    <mergeCell ref="AP34:AQ34"/>
    <mergeCell ref="AS34:AT34"/>
    <mergeCell ref="AV34:AW34"/>
    <mergeCell ref="AY34:AZ34"/>
    <mergeCell ref="AE8:AY8"/>
    <mergeCell ref="AE9:AY9"/>
    <mergeCell ref="AE10:AY10"/>
    <mergeCell ref="AE11:AY11"/>
    <mergeCell ref="AE12:AY12"/>
    <mergeCell ref="AV32:AW33"/>
    <mergeCell ref="AY32:AZ33"/>
    <mergeCell ref="AZ13:BC13"/>
    <mergeCell ref="AZ14:BC14"/>
    <mergeCell ref="AZ15:BC15"/>
    <mergeCell ref="BB34:BC34"/>
    <mergeCell ref="A35:B35"/>
    <mergeCell ref="C35:D35"/>
    <mergeCell ref="AP35:AQ35"/>
    <mergeCell ref="AS35:AT35"/>
    <mergeCell ref="AV35:AW35"/>
    <mergeCell ref="X34:AO34"/>
    <mergeCell ref="A34:B34"/>
    <mergeCell ref="AY35:AZ35"/>
    <mergeCell ref="BB35:BC35"/>
    <mergeCell ref="A39:B39"/>
    <mergeCell ref="C39:E39"/>
    <mergeCell ref="F39:H39"/>
    <mergeCell ref="AC39:AD39"/>
    <mergeCell ref="AE39:AG39"/>
    <mergeCell ref="AH39:AJ39"/>
    <mergeCell ref="I39:AA39"/>
    <mergeCell ref="A40:B40"/>
    <mergeCell ref="C40:E40"/>
    <mergeCell ref="F40:H40"/>
    <mergeCell ref="AC15:AD15"/>
    <mergeCell ref="AC16:AD16"/>
    <mergeCell ref="AC17:AD17"/>
    <mergeCell ref="X15:AA15"/>
    <mergeCell ref="X16:AA16"/>
    <mergeCell ref="X17:AA17"/>
    <mergeCell ref="C15:W15"/>
    <mergeCell ref="A41:B41"/>
    <mergeCell ref="C41:E41"/>
    <mergeCell ref="F41:H41"/>
    <mergeCell ref="AC41:AD41"/>
    <mergeCell ref="AE41:AG41"/>
    <mergeCell ref="AH41:AJ41"/>
    <mergeCell ref="C43:E43"/>
    <mergeCell ref="F43:H43"/>
    <mergeCell ref="AC43:AD43"/>
    <mergeCell ref="AE43:AG43"/>
    <mergeCell ref="AH43:AJ43"/>
    <mergeCell ref="A42:B42"/>
    <mergeCell ref="C42:E42"/>
    <mergeCell ref="F42:H42"/>
    <mergeCell ref="I43:AA43"/>
    <mergeCell ref="AC6:AG6"/>
    <mergeCell ref="AC7:AY7"/>
    <mergeCell ref="X21:AO21"/>
    <mergeCell ref="X22:AO22"/>
    <mergeCell ref="X23:AO23"/>
    <mergeCell ref="X24:AO24"/>
    <mergeCell ref="AC11:AD11"/>
    <mergeCell ref="AC8:AD8"/>
    <mergeCell ref="AC9:AD9"/>
    <mergeCell ref="AC10:AD10"/>
    <mergeCell ref="E35:V35"/>
    <mergeCell ref="AH44:AJ44"/>
    <mergeCell ref="A45:B45"/>
    <mergeCell ref="C45:E45"/>
    <mergeCell ref="F45:H45"/>
    <mergeCell ref="AC45:AD45"/>
    <mergeCell ref="AE45:AG45"/>
    <mergeCell ref="AH45:AJ45"/>
    <mergeCell ref="F44:H44"/>
    <mergeCell ref="A43:B43"/>
    <mergeCell ref="AZ11:BC11"/>
    <mergeCell ref="E30:V30"/>
    <mergeCell ref="E31:V31"/>
    <mergeCell ref="E32:V32"/>
    <mergeCell ref="E33:V33"/>
    <mergeCell ref="E34:V34"/>
    <mergeCell ref="X25:AO25"/>
    <mergeCell ref="AC12:AD12"/>
    <mergeCell ref="AC13:AD13"/>
    <mergeCell ref="AC14:AD14"/>
    <mergeCell ref="AC38:BC38"/>
    <mergeCell ref="AE40:AG40"/>
    <mergeCell ref="AC40:AD40"/>
    <mergeCell ref="AH40:AJ40"/>
    <mergeCell ref="AS36:AT36"/>
    <mergeCell ref="AV36:AW36"/>
    <mergeCell ref="AY36:AZ36"/>
    <mergeCell ref="BB36:BC36"/>
    <mergeCell ref="AK39:BC39"/>
    <mergeCell ref="AH49:AJ49"/>
    <mergeCell ref="AV26:AW26"/>
    <mergeCell ref="F47:H47"/>
    <mergeCell ref="AC47:AD47"/>
    <mergeCell ref="AE47:AG47"/>
    <mergeCell ref="AH47:AJ47"/>
    <mergeCell ref="E26:V26"/>
    <mergeCell ref="E27:V27"/>
    <mergeCell ref="C47:E47"/>
    <mergeCell ref="AH48:AJ48"/>
    <mergeCell ref="Z2:AD2"/>
    <mergeCell ref="F2:R2"/>
    <mergeCell ref="A4:AQ4"/>
    <mergeCell ref="X13:AA13"/>
    <mergeCell ref="X14:AA14"/>
    <mergeCell ref="I44:AA44"/>
    <mergeCell ref="A38:AA38"/>
    <mergeCell ref="AH42:AJ42"/>
    <mergeCell ref="A44:B44"/>
    <mergeCell ref="C44:E44"/>
    <mergeCell ref="I45:AA45"/>
    <mergeCell ref="I46:AA46"/>
    <mergeCell ref="A48:B48"/>
    <mergeCell ref="C48:E48"/>
    <mergeCell ref="F48:H48"/>
    <mergeCell ref="A47:B47"/>
    <mergeCell ref="A46:B46"/>
    <mergeCell ref="C46:E46"/>
    <mergeCell ref="I47:AA47"/>
    <mergeCell ref="F46:H46"/>
    <mergeCell ref="AZ7:BC7"/>
    <mergeCell ref="E20:V20"/>
    <mergeCell ref="E21:V21"/>
    <mergeCell ref="E22:V22"/>
    <mergeCell ref="E23:V23"/>
    <mergeCell ref="AC42:AD42"/>
    <mergeCell ref="E24:V24"/>
    <mergeCell ref="E25:V25"/>
    <mergeCell ref="AY26:AZ26"/>
    <mergeCell ref="AZ8:BC8"/>
    <mergeCell ref="AC46:AD46"/>
    <mergeCell ref="AK42:BC42"/>
    <mergeCell ref="AK43:BC43"/>
    <mergeCell ref="AK44:BC44"/>
    <mergeCell ref="AK45:BC45"/>
    <mergeCell ref="AK46:BC46"/>
    <mergeCell ref="AE46:AG46"/>
    <mergeCell ref="AZ9:BC9"/>
    <mergeCell ref="AZ10:BC10"/>
    <mergeCell ref="AZ12:BC12"/>
    <mergeCell ref="X20:AO20"/>
    <mergeCell ref="AE44:AG44"/>
    <mergeCell ref="AC44:AD44"/>
    <mergeCell ref="I40:AA40"/>
    <mergeCell ref="I41:AA41"/>
    <mergeCell ref="I42:AA42"/>
    <mergeCell ref="AK40:BC40"/>
    <mergeCell ref="AK41:BC41"/>
    <mergeCell ref="A51:K51"/>
    <mergeCell ref="L51:Z51"/>
    <mergeCell ref="AD51:AN51"/>
    <mergeCell ref="AO51:BC51"/>
    <mergeCell ref="AK47:BC47"/>
    <mergeCell ref="AE42:AG42"/>
    <mergeCell ref="AH46:AJ46"/>
    <mergeCell ref="AK48:BC48"/>
    <mergeCell ref="AK49:BC49"/>
    <mergeCell ref="I48:AA48"/>
    <mergeCell ref="I49:AA49"/>
    <mergeCell ref="A49:B49"/>
    <mergeCell ref="AE48:AG48"/>
    <mergeCell ref="AC48:AD48"/>
    <mergeCell ref="C49:E49"/>
    <mergeCell ref="F49:H49"/>
    <mergeCell ref="AC49:AD49"/>
    <mergeCell ref="AE49:AG49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0"/>
  <sheetViews>
    <sheetView zoomScalePageLayoutView="0" workbookViewId="0" topLeftCell="L1">
      <selection activeCell="R18" sqref="R18"/>
    </sheetView>
  </sheetViews>
  <sheetFormatPr defaultColWidth="11.421875" defaultRowHeight="15"/>
  <cols>
    <col min="1" max="1" width="20.7109375" style="23" customWidth="1"/>
    <col min="2" max="2" width="18.7109375" style="23" customWidth="1"/>
    <col min="3" max="3" width="5.7109375" style="24" customWidth="1"/>
    <col min="4" max="4" width="18.7109375" style="23" customWidth="1"/>
    <col min="5" max="5" width="5.7109375" style="24" customWidth="1"/>
    <col min="6" max="6" width="18.7109375" style="23" customWidth="1"/>
    <col min="7" max="7" width="5.7109375" style="24" customWidth="1"/>
    <col min="8" max="8" width="18.7109375" style="23" customWidth="1"/>
    <col min="9" max="9" width="5.7109375" style="24" customWidth="1"/>
    <col min="10" max="10" width="18.7109375" style="23" customWidth="1"/>
    <col min="11" max="11" width="5.7109375" style="24" customWidth="1"/>
    <col min="12" max="12" width="18.7109375" style="23" customWidth="1"/>
    <col min="13" max="13" width="5.7109375" style="24" customWidth="1"/>
    <col min="14" max="14" width="18.7109375" style="23" customWidth="1"/>
    <col min="15" max="15" width="5.7109375" style="24" customWidth="1"/>
    <col min="16" max="16" width="18.7109375" style="23" customWidth="1"/>
    <col min="17" max="17" width="5.7109375" style="24" customWidth="1"/>
    <col min="18" max="18" width="18.7109375" style="23" customWidth="1"/>
    <col min="19" max="19" width="5.7109375" style="24" customWidth="1"/>
    <col min="20" max="20" width="18.7109375" style="23" customWidth="1"/>
    <col min="21" max="21" width="5.7109375" style="24" customWidth="1"/>
    <col min="22" max="22" width="18.7109375" style="23" customWidth="1"/>
    <col min="23" max="23" width="5.7109375" style="24" customWidth="1"/>
    <col min="24" max="24" width="18.7109375" style="23" customWidth="1"/>
    <col min="25" max="25" width="5.7109375" style="24" customWidth="1"/>
    <col min="26" max="26" width="18.7109375" style="23" customWidth="1"/>
    <col min="27" max="27" width="5.7109375" style="24" customWidth="1"/>
    <col min="28" max="28" width="18.7109375" style="23" customWidth="1"/>
    <col min="29" max="29" width="5.7109375" style="24" customWidth="1"/>
    <col min="30" max="16384" width="11.421875" style="23" customWidth="1"/>
  </cols>
  <sheetData>
    <row r="1" spans="1:29" ht="27.75" customHeight="1">
      <c r="A1" s="20"/>
      <c r="B1" s="17"/>
      <c r="C1" s="16"/>
      <c r="D1" s="17"/>
      <c r="E1" s="16"/>
      <c r="F1" s="17"/>
      <c r="G1" s="16"/>
      <c r="H1" s="17"/>
      <c r="I1" s="16"/>
      <c r="J1" s="17"/>
      <c r="K1" s="16"/>
      <c r="L1" s="17"/>
      <c r="M1" s="16"/>
      <c r="N1" s="17"/>
      <c r="O1" s="16"/>
      <c r="P1" s="17"/>
      <c r="Q1" s="19"/>
      <c r="R1" s="17"/>
      <c r="S1" s="19"/>
      <c r="T1" s="17"/>
      <c r="U1" s="19"/>
      <c r="V1" s="18"/>
      <c r="W1" s="21"/>
      <c r="X1" s="18"/>
      <c r="Y1" s="21"/>
      <c r="Z1" s="18"/>
      <c r="AA1" s="21"/>
      <c r="AB1" s="22"/>
      <c r="AC1" s="21"/>
    </row>
    <row r="2" spans="1:29" ht="27.75" customHeight="1">
      <c r="A2" s="20" t="s">
        <v>24</v>
      </c>
      <c r="B2" s="17" t="s">
        <v>30</v>
      </c>
      <c r="C2" s="16" t="s">
        <v>91</v>
      </c>
      <c r="D2" s="17" t="s">
        <v>27</v>
      </c>
      <c r="E2" s="16" t="s">
        <v>43</v>
      </c>
      <c r="F2" s="17" t="s">
        <v>29</v>
      </c>
      <c r="G2" s="16" t="s">
        <v>44</v>
      </c>
      <c r="H2" s="17" t="s">
        <v>28</v>
      </c>
      <c r="I2" s="16" t="s">
        <v>45</v>
      </c>
      <c r="J2" s="17" t="s">
        <v>26</v>
      </c>
      <c r="K2" s="16" t="s">
        <v>46</v>
      </c>
      <c r="L2" s="17" t="s">
        <v>25</v>
      </c>
      <c r="M2" s="16" t="s">
        <v>47</v>
      </c>
      <c r="N2" s="17"/>
      <c r="O2" s="16"/>
      <c r="P2" s="17"/>
      <c r="Q2" s="16"/>
      <c r="R2" s="17"/>
      <c r="S2" s="16"/>
      <c r="T2" s="17"/>
      <c r="U2" s="16"/>
      <c r="V2" s="18"/>
      <c r="W2" s="21"/>
      <c r="X2" s="18"/>
      <c r="Y2" s="21"/>
      <c r="Z2" s="18"/>
      <c r="AA2" s="21"/>
      <c r="AB2" s="18"/>
      <c r="AC2" s="21"/>
    </row>
    <row r="3" spans="1:29" ht="27.75" customHeight="1">
      <c r="A3" s="20" t="s">
        <v>90</v>
      </c>
      <c r="B3" s="17" t="s">
        <v>92</v>
      </c>
      <c r="C3" s="16" t="s">
        <v>84</v>
      </c>
      <c r="D3" s="17" t="s">
        <v>93</v>
      </c>
      <c r="E3" s="16" t="s">
        <v>94</v>
      </c>
      <c r="F3" s="17" t="s">
        <v>95</v>
      </c>
      <c r="G3" s="16" t="s">
        <v>96</v>
      </c>
      <c r="H3" s="17" t="s">
        <v>97</v>
      </c>
      <c r="I3" s="16" t="s">
        <v>98</v>
      </c>
      <c r="J3" s="17" t="s">
        <v>99</v>
      </c>
      <c r="K3" s="16" t="s">
        <v>100</v>
      </c>
      <c r="L3" s="17" t="s">
        <v>101</v>
      </c>
      <c r="M3" s="16" t="s">
        <v>102</v>
      </c>
      <c r="N3" s="17" t="s">
        <v>103</v>
      </c>
      <c r="O3" s="16" t="s">
        <v>104</v>
      </c>
      <c r="P3" s="17" t="s">
        <v>105</v>
      </c>
      <c r="Q3" s="16" t="s">
        <v>106</v>
      </c>
      <c r="R3" s="17" t="s">
        <v>191</v>
      </c>
      <c r="S3" s="16" t="s">
        <v>192</v>
      </c>
      <c r="T3" s="17" t="s">
        <v>193</v>
      </c>
      <c r="U3" s="19">
        <v>246</v>
      </c>
      <c r="V3" s="18"/>
      <c r="W3" s="21"/>
      <c r="X3" s="18"/>
      <c r="Y3" s="21"/>
      <c r="Z3" s="18"/>
      <c r="AA3" s="21"/>
      <c r="AB3" s="18"/>
      <c r="AC3" s="21"/>
    </row>
    <row r="4" spans="1:29" ht="27.75" customHeight="1">
      <c r="A4" s="20" t="s">
        <v>87</v>
      </c>
      <c r="B4" s="17" t="s">
        <v>107</v>
      </c>
      <c r="C4" s="16" t="s">
        <v>108</v>
      </c>
      <c r="D4" s="17" t="s">
        <v>109</v>
      </c>
      <c r="E4" s="16" t="s">
        <v>110</v>
      </c>
      <c r="F4" s="17" t="s">
        <v>111</v>
      </c>
      <c r="G4" s="16" t="s">
        <v>112</v>
      </c>
      <c r="H4" s="17" t="s">
        <v>113</v>
      </c>
      <c r="I4" s="16" t="s">
        <v>114</v>
      </c>
      <c r="J4" s="17" t="s">
        <v>115</v>
      </c>
      <c r="K4" s="16" t="s">
        <v>116</v>
      </c>
      <c r="L4" s="17" t="s">
        <v>117</v>
      </c>
      <c r="M4" s="16" t="s">
        <v>118</v>
      </c>
      <c r="N4" s="17" t="s">
        <v>119</v>
      </c>
      <c r="O4" s="16" t="s">
        <v>120</v>
      </c>
      <c r="P4" s="17" t="s">
        <v>121</v>
      </c>
      <c r="Q4" s="16" t="s">
        <v>122</v>
      </c>
      <c r="R4" s="17" t="s">
        <v>123</v>
      </c>
      <c r="S4" s="16" t="s">
        <v>124</v>
      </c>
      <c r="T4" s="17" t="s">
        <v>125</v>
      </c>
      <c r="U4" s="19" t="s">
        <v>126</v>
      </c>
      <c r="V4" s="18" t="s">
        <v>127</v>
      </c>
      <c r="W4" s="21" t="s">
        <v>128</v>
      </c>
      <c r="X4" s="18" t="s">
        <v>129</v>
      </c>
      <c r="Y4" s="21" t="s">
        <v>130</v>
      </c>
      <c r="Z4" s="18"/>
      <c r="AA4" s="21"/>
      <c r="AB4" s="18"/>
      <c r="AC4" s="21"/>
    </row>
    <row r="5" spans="1:29" ht="27.75" customHeight="1">
      <c r="A5" s="20" t="s">
        <v>88</v>
      </c>
      <c r="B5" s="17" t="s">
        <v>131</v>
      </c>
      <c r="C5" s="16" t="s">
        <v>132</v>
      </c>
      <c r="D5" s="17" t="s">
        <v>133</v>
      </c>
      <c r="E5" s="16" t="s">
        <v>134</v>
      </c>
      <c r="F5" s="17" t="s">
        <v>135</v>
      </c>
      <c r="G5" s="16" t="s">
        <v>136</v>
      </c>
      <c r="H5" s="17" t="s">
        <v>137</v>
      </c>
      <c r="I5" s="16" t="s">
        <v>138</v>
      </c>
      <c r="J5" s="17" t="s">
        <v>139</v>
      </c>
      <c r="K5" s="16" t="s">
        <v>140</v>
      </c>
      <c r="L5" s="17" t="s">
        <v>141</v>
      </c>
      <c r="M5" s="16" t="s">
        <v>142</v>
      </c>
      <c r="N5" s="17" t="s">
        <v>143</v>
      </c>
      <c r="O5" s="16" t="s">
        <v>144</v>
      </c>
      <c r="P5" s="17" t="s">
        <v>145</v>
      </c>
      <c r="Q5" s="16" t="s">
        <v>146</v>
      </c>
      <c r="R5" s="17" t="s">
        <v>147</v>
      </c>
      <c r="S5" s="16" t="s">
        <v>148</v>
      </c>
      <c r="T5" s="17"/>
      <c r="U5" s="16"/>
      <c r="V5" s="18"/>
      <c r="W5" s="21"/>
      <c r="X5" s="18"/>
      <c r="Y5" s="21"/>
      <c r="Z5" s="18"/>
      <c r="AA5" s="21"/>
      <c r="AB5" s="18"/>
      <c r="AC5" s="21"/>
    </row>
    <row r="6" spans="1:29" ht="27.75" customHeight="1">
      <c r="A6" s="20" t="s">
        <v>36</v>
      </c>
      <c r="B6" s="17" t="s">
        <v>40</v>
      </c>
      <c r="C6" s="16" t="s">
        <v>149</v>
      </c>
      <c r="D6" s="17" t="s">
        <v>38</v>
      </c>
      <c r="E6" s="16" t="s">
        <v>150</v>
      </c>
      <c r="F6" s="17" t="s">
        <v>41</v>
      </c>
      <c r="G6" s="16" t="s">
        <v>151</v>
      </c>
      <c r="H6" s="17" t="s">
        <v>39</v>
      </c>
      <c r="I6" s="16" t="s">
        <v>152</v>
      </c>
      <c r="J6" s="17" t="s">
        <v>153</v>
      </c>
      <c r="K6" s="16" t="s">
        <v>154</v>
      </c>
      <c r="L6" s="17" t="s">
        <v>155</v>
      </c>
      <c r="M6" s="16" t="s">
        <v>156</v>
      </c>
      <c r="N6" s="17" t="s">
        <v>194</v>
      </c>
      <c r="O6" s="16" t="s">
        <v>195</v>
      </c>
      <c r="P6" s="17" t="s">
        <v>198</v>
      </c>
      <c r="Q6" s="16" t="s">
        <v>199</v>
      </c>
      <c r="R6" s="17"/>
      <c r="S6" s="16"/>
      <c r="T6" s="17"/>
      <c r="U6" s="19"/>
      <c r="V6" s="18"/>
      <c r="W6" s="21"/>
      <c r="X6" s="18"/>
      <c r="Y6" s="21"/>
      <c r="Z6" s="18"/>
      <c r="AA6" s="21"/>
      <c r="AB6" s="18"/>
      <c r="AC6" s="21"/>
    </row>
    <row r="7" spans="1:29" ht="27.75" customHeight="1">
      <c r="A7" s="20" t="s">
        <v>89</v>
      </c>
      <c r="B7" s="17" t="s">
        <v>157</v>
      </c>
      <c r="C7" s="16" t="s">
        <v>158</v>
      </c>
      <c r="D7" s="17" t="s">
        <v>159</v>
      </c>
      <c r="E7" s="16" t="s">
        <v>32</v>
      </c>
      <c r="F7" s="17" t="s">
        <v>160</v>
      </c>
      <c r="G7" s="16" t="s">
        <v>33</v>
      </c>
      <c r="H7" s="17" t="s">
        <v>161</v>
      </c>
      <c r="I7" s="16" t="s">
        <v>31</v>
      </c>
      <c r="J7" s="17" t="s">
        <v>162</v>
      </c>
      <c r="K7" s="16" t="s">
        <v>35</v>
      </c>
      <c r="L7" s="17" t="s">
        <v>163</v>
      </c>
      <c r="M7" s="16" t="s">
        <v>34</v>
      </c>
      <c r="N7" s="17" t="s">
        <v>164</v>
      </c>
      <c r="O7" s="16" t="s">
        <v>165</v>
      </c>
      <c r="P7" s="17" t="s">
        <v>166</v>
      </c>
      <c r="Q7" s="16" t="s">
        <v>167</v>
      </c>
      <c r="R7" s="17" t="s">
        <v>168</v>
      </c>
      <c r="S7" s="16" t="s">
        <v>169</v>
      </c>
      <c r="T7" s="17" t="s">
        <v>170</v>
      </c>
      <c r="U7" s="19" t="s">
        <v>171</v>
      </c>
      <c r="V7" s="18" t="s">
        <v>197</v>
      </c>
      <c r="W7" s="21">
        <v>247</v>
      </c>
      <c r="X7" s="18"/>
      <c r="Y7" s="21"/>
      <c r="Z7" s="18"/>
      <c r="AA7" s="21"/>
      <c r="AB7" s="18"/>
      <c r="AC7" s="21"/>
    </row>
    <row r="8" spans="1:29" ht="27.75" customHeight="1">
      <c r="A8" s="20" t="s">
        <v>48</v>
      </c>
      <c r="B8" s="17" t="s">
        <v>58</v>
      </c>
      <c r="C8" s="16" t="s">
        <v>172</v>
      </c>
      <c r="D8" s="17" t="s">
        <v>56</v>
      </c>
      <c r="E8" s="16" t="s">
        <v>173</v>
      </c>
      <c r="F8" s="17" t="s">
        <v>57</v>
      </c>
      <c r="G8" s="16" t="s">
        <v>174</v>
      </c>
      <c r="H8" s="17" t="s">
        <v>53</v>
      </c>
      <c r="I8" s="16" t="s">
        <v>175</v>
      </c>
      <c r="J8" s="17" t="s">
        <v>55</v>
      </c>
      <c r="K8" s="16" t="s">
        <v>176</v>
      </c>
      <c r="L8" s="17" t="s">
        <v>52</v>
      </c>
      <c r="M8" s="16" t="s">
        <v>177</v>
      </c>
      <c r="N8" s="17" t="s">
        <v>49</v>
      </c>
      <c r="O8" s="16" t="s">
        <v>178</v>
      </c>
      <c r="P8" s="17" t="s">
        <v>50</v>
      </c>
      <c r="Q8" s="16" t="s">
        <v>179</v>
      </c>
      <c r="R8" s="17" t="s">
        <v>51</v>
      </c>
      <c r="S8" s="19" t="s">
        <v>180</v>
      </c>
      <c r="T8" s="17" t="s">
        <v>181</v>
      </c>
      <c r="U8" s="19" t="s">
        <v>182</v>
      </c>
      <c r="V8" s="18" t="s">
        <v>54</v>
      </c>
      <c r="W8" s="21" t="s">
        <v>183</v>
      </c>
      <c r="X8" s="18" t="s">
        <v>196</v>
      </c>
      <c r="Y8" s="21">
        <v>237</v>
      </c>
      <c r="Z8" s="18" t="s">
        <v>200</v>
      </c>
      <c r="AA8" s="21">
        <v>265</v>
      </c>
      <c r="AB8" s="18"/>
      <c r="AC8" s="21"/>
    </row>
    <row r="9" spans="1:29" ht="27.75" customHeight="1">
      <c r="A9" s="20" t="s">
        <v>59</v>
      </c>
      <c r="B9" s="17" t="s">
        <v>63</v>
      </c>
      <c r="C9" s="16" t="s">
        <v>184</v>
      </c>
      <c r="D9" s="17" t="s">
        <v>61</v>
      </c>
      <c r="E9" s="16" t="s">
        <v>185</v>
      </c>
      <c r="F9" s="17" t="s">
        <v>82</v>
      </c>
      <c r="G9" s="16" t="s">
        <v>186</v>
      </c>
      <c r="H9" s="17" t="s">
        <v>60</v>
      </c>
      <c r="I9" s="16" t="s">
        <v>187</v>
      </c>
      <c r="J9" s="17" t="s">
        <v>62</v>
      </c>
      <c r="K9" s="16" t="s">
        <v>188</v>
      </c>
      <c r="L9" s="17" t="s">
        <v>83</v>
      </c>
      <c r="M9" s="16" t="s">
        <v>189</v>
      </c>
      <c r="N9" s="17"/>
      <c r="O9" s="16"/>
      <c r="P9" s="17"/>
      <c r="Q9" s="16"/>
      <c r="R9" s="17"/>
      <c r="S9" s="16"/>
      <c r="T9" s="17"/>
      <c r="U9" s="16"/>
      <c r="V9" s="18"/>
      <c r="W9" s="21"/>
      <c r="X9" s="18"/>
      <c r="Y9" s="21"/>
      <c r="Z9" s="18"/>
      <c r="AA9" s="21"/>
      <c r="AB9" s="18"/>
      <c r="AC9" s="21"/>
    </row>
    <row r="10" spans="1:29" ht="27.75" customHeight="1">
      <c r="A10" s="20" t="s">
        <v>64</v>
      </c>
      <c r="B10" s="17" t="s">
        <v>65</v>
      </c>
      <c r="C10" s="16" t="s">
        <v>42</v>
      </c>
      <c r="D10" s="17" t="s">
        <v>70</v>
      </c>
      <c r="E10" s="16" t="s">
        <v>37</v>
      </c>
      <c r="F10" s="17" t="s">
        <v>72</v>
      </c>
      <c r="G10" s="16" t="s">
        <v>66</v>
      </c>
      <c r="H10" s="17" t="s">
        <v>74</v>
      </c>
      <c r="I10" s="16" t="s">
        <v>71</v>
      </c>
      <c r="J10" s="17" t="s">
        <v>78</v>
      </c>
      <c r="K10" s="16" t="s">
        <v>73</v>
      </c>
      <c r="L10" s="17" t="s">
        <v>80</v>
      </c>
      <c r="M10" s="16" t="s">
        <v>75</v>
      </c>
      <c r="N10" s="17" t="s">
        <v>76</v>
      </c>
      <c r="O10" s="16" t="s">
        <v>79</v>
      </c>
      <c r="P10" s="17" t="s">
        <v>67</v>
      </c>
      <c r="Q10" s="16" t="s">
        <v>81</v>
      </c>
      <c r="R10" s="17" t="s">
        <v>69</v>
      </c>
      <c r="S10" s="16" t="s">
        <v>77</v>
      </c>
      <c r="T10" s="17" t="s">
        <v>190</v>
      </c>
      <c r="U10" s="19" t="s">
        <v>68</v>
      </c>
      <c r="V10" s="18"/>
      <c r="W10" s="21"/>
      <c r="X10" s="18"/>
      <c r="Y10" s="21"/>
      <c r="Z10" s="18"/>
      <c r="AA10" s="21"/>
      <c r="AB10" s="18"/>
      <c r="AC10" s="21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Kirsch, Andreas (External)</dc:creator>
  <cp:keywords/>
  <dc:description/>
  <cp:lastModifiedBy>Silberruecken</cp:lastModifiedBy>
  <cp:lastPrinted>2016-12-06T15:35:06Z</cp:lastPrinted>
  <dcterms:created xsi:type="dcterms:W3CDTF">2016-10-18T20:57:18Z</dcterms:created>
  <dcterms:modified xsi:type="dcterms:W3CDTF">2020-09-04T14:26:28Z</dcterms:modified>
  <cp:category/>
  <cp:version/>
  <cp:contentType/>
  <cp:contentStatus/>
</cp:coreProperties>
</file>